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95" windowHeight="12615" activeTab="0"/>
  </bookViews>
  <sheets>
    <sheet name="Решение    2022 г" sheetId="1" r:id="rId1"/>
  </sheets>
  <definedNames>
    <definedName name="_xlnm.Print_Area" localSheetId="0">'Решение    2022 г'!$A$1:$F$104</definedName>
  </definedNames>
  <calcPr fullCalcOnLoad="1"/>
</workbook>
</file>

<file path=xl/sharedStrings.xml><?xml version="1.0" encoding="utf-8"?>
<sst xmlns="http://schemas.openxmlformats.org/spreadsheetml/2006/main" count="193" uniqueCount="156">
  <si>
    <t>Изменения в Решение</t>
  </si>
  <si>
    <t>Обоснование</t>
  </si>
  <si>
    <t>Приложение № 4</t>
  </si>
  <si>
    <t xml:space="preserve">ВСЕГО ДОХОДОВ </t>
  </si>
  <si>
    <t>Приложение № 2</t>
  </si>
  <si>
    <t>подпись</t>
  </si>
  <si>
    <t>БЕЗВОЗМЕЗДНЫЕ ПОСТУПЛЕНИЯ</t>
  </si>
  <si>
    <t>Администрация Васильевского сельского поселения</t>
  </si>
  <si>
    <t xml:space="preserve"> Безвозмездные поступления от других бюджетов бюджетной системы Российской Федерации</t>
  </si>
  <si>
    <t>Жеганина Н.Ф.</t>
  </si>
  <si>
    <t>Начальник финансового отдела</t>
  </si>
  <si>
    <t>Приложение № 9</t>
  </si>
  <si>
    <t>Муниципальная программа " Благоустройство и озеленение территории Васильевского сельского поселения"</t>
  </si>
  <si>
    <t>02.0.00.00000</t>
  </si>
  <si>
    <t xml:space="preserve">Подпрограмма "Благоустройство и озеленение территории  Васильевского сельского поселения"  </t>
  </si>
  <si>
    <t>02.2.00.00000</t>
  </si>
  <si>
    <t>Основное направление "Мероприятия по благоустройству и озеленению населенных пунктов"</t>
  </si>
  <si>
    <t>02.2.01.00000</t>
  </si>
  <si>
    <t>Обеспечение мероприятий по благоустройству и озеленению</t>
  </si>
  <si>
    <t>02.2.01.00030</t>
  </si>
  <si>
    <t>02.2.01.00030 200</t>
  </si>
  <si>
    <t>000 202 0000 00 00000 000</t>
  </si>
  <si>
    <t>000 200 00000 00 0000 000</t>
  </si>
  <si>
    <t>Муниципальная программа "Развитие муниципального направления"</t>
  </si>
  <si>
    <t>06.0.00.00000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</si>
  <si>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</si>
  <si>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06.1.00.00000</t>
  </si>
  <si>
    <t>Основное направление "Обеспечение деятельности и функций администрации Васильевского сельского поселения"</t>
  </si>
  <si>
    <t>06.1.01.00000</t>
  </si>
  <si>
    <t>Обеспечение функций органов местного самоуправления Васильевского сельского поселения</t>
  </si>
  <si>
    <t>06.1.01.00090</t>
  </si>
  <si>
    <t>06.1.01.00090 200</t>
  </si>
  <si>
    <t>06.2.00.00000</t>
  </si>
  <si>
    <t>06.2.01.00000</t>
  </si>
  <si>
    <t>06.2.01.00140</t>
  </si>
  <si>
    <t>06.2.01.00140 200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</si>
  <si>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</si>
  <si>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</si>
  <si>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Обеспечение функций органов местного самоуправления</t>
  </si>
  <si>
    <t>30.0.00.00000</t>
  </si>
  <si>
    <t>Непрограмное направление деятельности Васильевского сельского поселения</t>
  </si>
  <si>
    <t>Иные непрограмные мероприятия</t>
  </si>
  <si>
    <t>30.9.00.00000</t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</si>
  <si>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</si>
  <si>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33.9.00.00011</t>
  </si>
  <si>
    <t>33.9.00.00011 500</t>
  </si>
  <si>
    <t>Приложение № 6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</si>
  <si>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</si>
  <si>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</si>
  <si>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>926 0104</t>
  </si>
  <si>
    <t>926 0104 06 1.0100090</t>
  </si>
  <si>
    <t>926 0104 06 1.0100090200</t>
  </si>
  <si>
    <t xml:space="preserve">926 0100 </t>
  </si>
  <si>
    <t>Жилищно- коммунальное хозяйство</t>
  </si>
  <si>
    <t>Благоустройство</t>
  </si>
  <si>
    <t>Обеспечение мероприятий по благоустройству</t>
  </si>
  <si>
    <t xml:space="preserve">926 0500 </t>
  </si>
  <si>
    <t>926 0503</t>
  </si>
  <si>
    <t>926 0503 02 2.0100030</t>
  </si>
  <si>
    <t>926 0503 02 2.0100030200</t>
  </si>
  <si>
    <t>ОБЩЕГОСУДАРСТВЕННЫЕ ВОПРОСЫ</t>
  </si>
  <si>
    <t>0100</t>
  </si>
  <si>
    <t>0106</t>
  </si>
  <si>
    <t>Другие общегосударственные вопросы</t>
  </si>
  <si>
    <t>0113</t>
  </si>
  <si>
    <t>ЖИЛИЩНО-КОММУНАЛЬНОЕ ХОЗЯЙСТВО</t>
  </si>
  <si>
    <t>0500</t>
  </si>
  <si>
    <t>0503</t>
  </si>
  <si>
    <t>ВСЕГО</t>
  </si>
  <si>
    <t>926 0104 06 2.0100000</t>
  </si>
  <si>
    <t>926 0104 06 2.0100140</t>
  </si>
  <si>
    <t>926 0104 06 2.0000000</t>
  </si>
  <si>
    <t>926 0104 06 2.0100140200</t>
  </si>
  <si>
    <t>926 0106 33 9.0000011500</t>
  </si>
  <si>
    <t>Развитие муниципальной службы в Васильевском сельском поселении" муниципальной программы "Развитие муниципального управления"</t>
  </si>
  <si>
    <t>Обеспечение мероприятий по благоустройству и озеленению (Закупка товаров, работ и услуг для государственных (муниципальных) нужд)</t>
  </si>
  <si>
    <r>
      <rPr>
        <sz val="12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2"/>
        <rFont val="Arial"/>
        <family val="2"/>
      </rPr>
      <t>(Закупка товаров, работ и услуг для государственных (муниципальных) нужд)</t>
    </r>
  </si>
  <si>
    <r>
      <rPr>
        <sz val="12"/>
        <rFont val="Arial"/>
        <family val="2"/>
      </rPr>
      <t>Обеспечение функций органов местного самоуправления (</t>
    </r>
    <r>
      <rPr>
        <i/>
        <sz val="12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</si>
  <si>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2"/>
        <rFont val="Arial"/>
        <family val="2"/>
      </rPr>
      <t>Обеспечение функций органов местного самоуправления Васильевского сельского поселения (З</t>
    </r>
    <r>
      <rPr>
        <i/>
        <sz val="12"/>
        <rFont val="Arial"/>
        <family val="2"/>
      </rPr>
      <t>акупка товаров, работ и услуг для государственных (муниципальных) нужд)</t>
    </r>
  </si>
  <si>
    <r>
      <rPr>
        <sz val="12"/>
        <rFont val="Arial"/>
        <family val="2"/>
      </rPr>
      <t>Обеспечение мероприятий по благоустройству (</t>
    </r>
    <r>
      <rPr>
        <i/>
        <sz val="12"/>
        <rFont val="Arial"/>
        <family val="2"/>
      </rPr>
      <t>Закупка товаров, работ и услуг для государственных (муниципальных) нужд)</t>
    </r>
  </si>
  <si>
    <t>Приложение № 5</t>
  </si>
  <si>
    <t>2023 год</t>
  </si>
  <si>
    <t>2024 год</t>
  </si>
  <si>
    <t>Приложение № 7</t>
  </si>
  <si>
    <t>0104</t>
  </si>
  <si>
    <t>Итого</t>
  </si>
  <si>
    <t>926</t>
  </si>
  <si>
    <t>9260100</t>
  </si>
  <si>
    <t>92601063390000011500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</si>
  <si>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</si>
  <si>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</si>
  <si>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исправление технической ошибки</t>
  </si>
  <si>
    <t>ИТОГО</t>
  </si>
  <si>
    <t xml:space="preserve"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 </t>
  </si>
  <si>
    <t>Пояснительная записка к уточнению бюджета на "14"февраля 2023 года</t>
  </si>
  <si>
    <t>Внесении изменений в Решение Совета Васильевского сельского поселения Шуйского муниципального района от 23.12.2022 г. № 1 "О бюджете Васильевского поселения Шуйского муниципального района на 2023 год и на плановый период 2024 и 2025 годов"</t>
  </si>
  <si>
    <t>Решение № 1  от 23.12.2022 г.</t>
  </si>
  <si>
    <t>000 202 40000 00 0000 150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</si>
  <si>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</si>
  <si>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</si>
  <si>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</si>
  <si>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Уведомление №4/01 по расчетам между бюджетами по межбюджетным трансфертам от 27.01.2023г</t>
  </si>
  <si>
    <t>000 202 40014 00 0000 150</t>
  </si>
  <si>
    <t>926 202 40014 10 0000 150</t>
  </si>
  <si>
    <t xml:space="preserve">Подпрограмма "Формирование современной городской среды в Васильевском сельском поселении"  </t>
  </si>
  <si>
    <t>02.6.00.00000</t>
  </si>
  <si>
    <t>Основное направление "Формирование современной городской среды в Васильевском сельском поселении"</t>
  </si>
  <si>
    <t>02.6.F2.00000</t>
  </si>
  <si>
    <t>Реализация программы "Формирование современной городской среды"</t>
  </si>
  <si>
    <t>02.6.F2.55550</t>
  </si>
  <si>
    <t>Реализация программы "Формирование современной городской среды" (Закупка товаров, работ и услуг для государственных (муниципальных) нужд)</t>
  </si>
  <si>
    <t>02.6.F2.55550 200</t>
  </si>
  <si>
    <t>30.9.00.00150 200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</si>
  <si>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(Организация предоставления государственных и муниципальных услуг)</t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</si>
  <si>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(Организация предоставления государственных и муниципальных услуг) (</t>
    </r>
    <r>
      <rPr>
        <i/>
        <sz val="12"/>
        <rFont val="Arial Cyr"/>
        <family val="0"/>
      </rPr>
      <t>Закупка товаров, работ и услуг для государственных (муниципальных) нужд)</t>
    </r>
  </si>
  <si>
    <t>30.9.00.00150</t>
  </si>
  <si>
    <t>на выполнение работ по уборке территории (вывоз мусора, утилизация веток , обкос сорной растительности)</t>
  </si>
  <si>
    <t>Увеличение суммы на текущий ремонт здания администрации с. Васильевское</t>
  </si>
  <si>
    <t>Увеличение суммы по Доп соглашению №1 к соглашению №7/23 от 10.01.2023г на оказание государственных и муниципальных услуг через удаленные рабочие места</t>
  </si>
  <si>
    <t>техническая ошибка</t>
  </si>
  <si>
    <t>Увеличение суммы на обучение сотрудников  по охране труда и 44-ФЗ</t>
  </si>
  <si>
    <t>Увеличение суммы на разработку проектно-сметной документации проекта "Благоустройство общественных территорий улица Первомайская, д.1 с. Васильевское Шуйского района (набережная водоема)</t>
  </si>
  <si>
    <t xml:space="preserve">Обеспечение функций органов местного самоуправления Васильевского сельского поселения </t>
  </si>
  <si>
    <t>926 0113 30 9.0000150</t>
  </si>
  <si>
    <t>926 0113 30 9.0000150200</t>
  </si>
  <si>
    <r>
      <rPr>
        <sz val="12"/>
        <rFont val="Arial"/>
        <family val="2"/>
      </rPr>
      <t>Обеспечение функций органов местного самоуправления  Васильевского сельского поселения (</t>
    </r>
    <r>
      <rPr>
        <i/>
        <sz val="12"/>
        <rFont val="Arial"/>
        <family val="2"/>
      </rPr>
      <t>Закупка товаров, работ и услуг для государственных (муниципальных) нужд)</t>
    </r>
  </si>
  <si>
    <t>926 0503 02 6. F2 55550</t>
  </si>
  <si>
    <t>926 0503 02 6. F2 55550200</t>
  </si>
  <si>
    <t>2024год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</si>
  <si>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</si>
  <si>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30.9.00.00110</t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</si>
  <si>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</t>
    </r>
    <r>
      <rPr>
        <sz val="10"/>
        <rFont val="Arial Cyr"/>
        <family val="0"/>
      </rPr>
      <t>)</t>
    </r>
  </si>
  <si>
    <t>30.9.00.00110 300</t>
  </si>
  <si>
    <t>926 1001 30.9.00.00110 300</t>
  </si>
  <si>
    <t>926100130.9.00.00110</t>
  </si>
  <si>
    <t>СОЦИАЛЬНАЯ ПОЛИТИКА</t>
  </si>
  <si>
    <t>1000</t>
  </si>
  <si>
    <t>Пенсионное обеспечение</t>
  </si>
  <si>
    <t>1001</t>
  </si>
  <si>
    <t xml:space="preserve">Проект Решения от 15.02.2023 г. </t>
  </si>
  <si>
    <t>Приложение № 8</t>
  </si>
  <si>
    <t>Изменения остатков средств</t>
  </si>
  <si>
    <t>Увеличение прочих остатков денежных средств бюджетов</t>
  </si>
  <si>
    <t>Увеличение прочих остатков 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</si>
  <si>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</si>
  <si>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</si>
  <si>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</si>
  <si>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</si>
  <si>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внутреннего финансирования дефицита бюджета сельского поселения</t>
  </si>
  <si>
    <t>01050000000000000</t>
  </si>
  <si>
    <t>01050200000000500</t>
  </si>
  <si>
    <t>01050201000000510</t>
  </si>
  <si>
    <t>01050201100000510</t>
  </si>
  <si>
    <t>92601050201100000610</t>
  </si>
  <si>
    <t>92601050201000000610</t>
  </si>
  <si>
    <t>926001050200000000600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</si>
</sst>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  <numFmt numFmtId="187" formatCode="0.00_ ;\-0.00\ "/>
  </numFmts>
  <fonts count="7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 Cyr"/>
      <family val="0"/>
    </font>
    <font>
      <i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4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4" borderId="0" xfId="54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0" fontId="6" fillId="34" borderId="0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4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10" fillId="0" borderId="0" xfId="54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4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4" borderId="0" xfId="54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8" fillId="0" borderId="13" xfId="54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68" fillId="33" borderId="13" xfId="54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3" xfId="54" applyFont="1" applyFill="1" applyBorder="1" applyAlignment="1">
      <alignment horizontal="center" vertical="center" wrapText="1"/>
      <protection/>
    </xf>
    <xf numFmtId="4" fontId="2" fillId="33" borderId="14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vertical="center" wrapText="1"/>
      <protection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4" fontId="6" fillId="36" borderId="10" xfId="54" applyNumberFormat="1" applyFont="1" applyFill="1" applyBorder="1" applyAlignment="1">
      <alignment horizontal="center" vertical="center" wrapText="1"/>
      <protection/>
    </xf>
    <xf numFmtId="4" fontId="6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49" fontId="22" fillId="33" borderId="10" xfId="54" applyNumberFormat="1" applyFont="1" applyFill="1" applyBorder="1" applyAlignment="1">
      <alignment horizontal="center" vertical="center" wrapText="1"/>
      <protection/>
    </xf>
    <xf numFmtId="0" fontId="2" fillId="36" borderId="13" xfId="54" applyFont="1" applyFill="1" applyBorder="1" applyAlignment="1">
      <alignment horizontal="center" vertical="center" wrapText="1"/>
      <protection/>
    </xf>
    <xf numFmtId="0" fontId="68" fillId="36" borderId="13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4" fontId="68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/>
    </xf>
    <xf numFmtId="0" fontId="68" fillId="33" borderId="10" xfId="54" applyFont="1" applyFill="1" applyBorder="1" applyAlignment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178" fontId="15" fillId="33" borderId="16" xfId="0" applyNumberFormat="1" applyFont="1" applyFill="1" applyBorder="1" applyAlignment="1">
      <alignment horizontal="center" vertical="center" wrapText="1"/>
    </xf>
    <xf numFmtId="178" fontId="1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8" fillId="33" borderId="14" xfId="54" applyFont="1" applyFill="1" applyBorder="1" applyAlignment="1">
      <alignment horizontal="center" vertical="center" wrapText="1"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68" fillId="36" borderId="13" xfId="54" applyNumberFormat="1" applyFont="1" applyFill="1" applyBorder="1" applyAlignment="1">
      <alignment horizontal="center" vertical="center" wrapText="1"/>
      <protection/>
    </xf>
    <xf numFmtId="0" fontId="69" fillId="37" borderId="13" xfId="54" applyFont="1" applyFill="1" applyBorder="1" applyAlignment="1">
      <alignment horizontal="center" vertical="center" wrapText="1"/>
      <protection/>
    </xf>
    <xf numFmtId="4" fontId="6" fillId="36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6" fillId="36" borderId="10" xfId="54" applyFont="1" applyFill="1" applyBorder="1" applyAlignment="1">
      <alignment vertical="center" wrapText="1"/>
      <protection/>
    </xf>
    <xf numFmtId="0" fontId="68" fillId="36" borderId="10" xfId="0" applyFont="1" applyFill="1" applyBorder="1" applyAlignment="1">
      <alignment horizontal="center" vertical="center" wrapText="1"/>
    </xf>
    <xf numFmtId="0" fontId="68" fillId="37" borderId="13" xfId="54" applyFont="1" applyFill="1" applyBorder="1" applyAlignment="1">
      <alignment horizontal="center" vertical="center" wrapText="1"/>
      <protection/>
    </xf>
    <xf numFmtId="0" fontId="19" fillId="37" borderId="10" xfId="0" applyNumberFormat="1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34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left" wrapText="1"/>
    </xf>
    <xf numFmtId="0" fontId="25" fillId="0" borderId="17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7" xfId="0" applyFont="1" applyBorder="1" applyAlignment="1">
      <alignment vertical="center" wrapText="1"/>
    </xf>
    <xf numFmtId="0" fontId="19" fillId="37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4" borderId="10" xfId="0" applyNumberFormat="1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4" fontId="2" fillId="36" borderId="18" xfId="0" applyNumberFormat="1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68" fillId="36" borderId="12" xfId="54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68" fillId="33" borderId="15" xfId="5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68" fillId="33" borderId="10" xfId="0" applyFont="1" applyFill="1" applyBorder="1" applyAlignment="1">
      <alignment horizontal="center" vertical="center"/>
    </xf>
    <xf numFmtId="4" fontId="68" fillId="33" borderId="10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vertical="center" wrapText="1"/>
    </xf>
    <xf numFmtId="0" fontId="68" fillId="36" borderId="15" xfId="54" applyFont="1" applyFill="1" applyBorder="1" applyAlignment="1">
      <alignment horizontal="center" vertical="center" wrapText="1"/>
      <protection/>
    </xf>
    <xf numFmtId="0" fontId="70" fillId="33" borderId="10" xfId="0" applyFont="1" applyFill="1" applyBorder="1" applyAlignment="1">
      <alignment horizontal="justify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wrapText="1"/>
    </xf>
    <xf numFmtId="0" fontId="68" fillId="37" borderId="10" xfId="54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6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4" fontId="2" fillId="0" borderId="17" xfId="0" applyNumberFormat="1" applyFont="1" applyFill="1" applyBorder="1" applyAlignment="1">
      <alignment horizontal="center" vertical="center" wrapText="1"/>
    </xf>
    <xf numFmtId="4" fontId="68" fillId="33" borderId="11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68" fillId="36" borderId="11" xfId="54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72" fillId="36" borderId="10" xfId="0" applyFont="1" applyFill="1" applyBorder="1" applyAlignment="1">
      <alignment horizontal="left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2" fillId="36" borderId="10" xfId="54" applyFont="1" applyFill="1" applyBorder="1" applyAlignment="1">
      <alignment horizontal="center" vertical="center" wrapText="1"/>
      <protection/>
    </xf>
    <xf numFmtId="4" fontId="2" fillId="38" borderId="10" xfId="0" applyNumberFormat="1" applyFont="1" applyFill="1" applyBorder="1" applyAlignment="1">
      <alignment horizontal="center" vertical="center"/>
    </xf>
    <xf numFmtId="0" fontId="68" fillId="38" borderId="10" xfId="54" applyFont="1" applyFill="1" applyBorder="1" applyAlignment="1">
      <alignment horizontal="center" vertical="center" wrapText="1"/>
      <protection/>
    </xf>
    <xf numFmtId="49" fontId="2" fillId="38" borderId="10" xfId="0" applyNumberFormat="1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horizontal="center" vertical="center"/>
    </xf>
    <xf numFmtId="49" fontId="2" fillId="39" borderId="14" xfId="0" applyNumberFormat="1" applyFont="1" applyFill="1" applyBorder="1" applyAlignment="1">
      <alignment horizontal="center" vertical="center" wrapText="1"/>
    </xf>
    <xf numFmtId="0" fontId="68" fillId="39" borderId="10" xfId="54" applyFont="1" applyFill="1" applyBorder="1" applyAlignment="1">
      <alignment horizontal="center" vertical="center" wrapText="1"/>
      <protection/>
    </xf>
    <xf numFmtId="0" fontId="19" fillId="39" borderId="10" xfId="0" applyFont="1" applyFill="1" applyBorder="1" applyAlignment="1">
      <alignment horizontal="left" wrapText="1"/>
    </xf>
    <xf numFmtId="4" fontId="2" fillId="39" borderId="14" xfId="0" applyNumberFormat="1" applyFont="1" applyFill="1" applyBorder="1" applyAlignment="1">
      <alignment horizontal="center" vertical="center"/>
    </xf>
    <xf numFmtId="0" fontId="2" fillId="39" borderId="10" xfId="54" applyFont="1" applyFill="1" applyBorder="1" applyAlignment="1">
      <alignment horizontal="center" vertical="center" wrapText="1"/>
      <protection/>
    </xf>
    <xf numFmtId="49" fontId="2" fillId="39" borderId="10" xfId="0" applyNumberFormat="1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left" vertical="center" wrapText="1"/>
    </xf>
    <xf numFmtId="4" fontId="2" fillId="39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 wrapText="1"/>
    </xf>
    <xf numFmtId="0" fontId="68" fillId="39" borderId="13" xfId="54" applyFont="1" applyFill="1" applyBorder="1" applyAlignment="1">
      <alignment horizontal="center" vertical="center" wrapText="1"/>
      <protection/>
    </xf>
    <xf numFmtId="0" fontId="19" fillId="39" borderId="10" xfId="0" applyNumberFormat="1" applyFont="1" applyFill="1" applyBorder="1" applyAlignment="1">
      <alignment horizontal="left" wrapText="1"/>
    </xf>
    <xf numFmtId="0" fontId="72" fillId="36" borderId="10" xfId="0" applyFont="1" applyFill="1" applyBorder="1" applyAlignment="1">
      <alignment horizontal="justify" vertical="center"/>
    </xf>
    <xf numFmtId="0" fontId="70" fillId="39" borderId="10" xfId="0" applyFont="1" applyFill="1" applyBorder="1" applyAlignment="1">
      <alignment horizontal="justify" vertical="center"/>
    </xf>
    <xf numFmtId="4" fontId="2" fillId="38" borderId="19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8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6" fillId="36" borderId="10" xfId="54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left" wrapText="1"/>
    </xf>
    <xf numFmtId="49" fontId="2" fillId="38" borderId="14" xfId="0" applyNumberFormat="1" applyFont="1" applyFill="1" applyBorder="1" applyAlignment="1">
      <alignment horizontal="center" vertical="center" wrapText="1"/>
    </xf>
    <xf numFmtId="0" fontId="2" fillId="38" borderId="10" xfId="5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38" borderId="10" xfId="0" applyFont="1" applyFill="1" applyBorder="1" applyAlignment="1">
      <alignment horizontal="justify" wrapText="1"/>
    </xf>
    <xf numFmtId="0" fontId="10" fillId="38" borderId="10" xfId="0" applyFont="1" applyFill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vertical="center" wrapText="1"/>
    </xf>
    <xf numFmtId="0" fontId="68" fillId="38" borderId="11" xfId="54" applyFont="1" applyFill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4" fontId="2" fillId="36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0" fontId="10" fillId="36" borderId="12" xfId="54" applyFont="1" applyFill="1" applyBorder="1" applyAlignment="1">
      <alignment horizontal="center" vertical="center" wrapText="1"/>
      <protection/>
    </xf>
    <xf numFmtId="0" fontId="24" fillId="36" borderId="15" xfId="0" applyFont="1" applyFill="1" applyBorder="1" applyAlignment="1">
      <alignment horizontal="center" vertical="center" wrapText="1"/>
    </xf>
    <xf numFmtId="4" fontId="6" fillId="36" borderId="15" xfId="0" applyNumberFormat="1" applyFont="1" applyFill="1" applyBorder="1" applyAlignment="1">
      <alignment horizontal="center" vertical="center"/>
    </xf>
    <xf numFmtId="4" fontId="6" fillId="36" borderId="15" xfId="0" applyNumberFormat="1" applyFont="1" applyFill="1" applyBorder="1" applyAlignment="1">
      <alignment horizontal="center" vertical="center" wrapText="1"/>
    </xf>
    <xf numFmtId="4" fontId="6" fillId="36" borderId="2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0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68" fillId="33" borderId="10" xfId="55" applyFont="1" applyFill="1" applyBorder="1" applyAlignment="1">
      <alignment horizontal="center" vertical="center" wrapText="1"/>
      <protection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68" fillId="33" borderId="14" xfId="55" applyFont="1" applyFill="1" applyBorder="1" applyAlignment="1">
      <alignment horizontal="center" vertical="center" wrapText="1"/>
      <protection/>
    </xf>
    <xf numFmtId="4" fontId="2" fillId="33" borderId="14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 wrapText="1"/>
    </xf>
    <xf numFmtId="0" fontId="68" fillId="38" borderId="14" xfId="55" applyFont="1" applyFill="1" applyBorder="1" applyAlignment="1">
      <alignment horizontal="center" vertical="center" wrapText="1"/>
      <protection/>
    </xf>
    <xf numFmtId="4" fontId="2" fillId="38" borderId="13" xfId="0" applyNumberFormat="1" applyFont="1" applyFill="1" applyBorder="1" applyAlignment="1">
      <alignment horizontal="center" vertical="center"/>
    </xf>
    <xf numFmtId="4" fontId="2" fillId="38" borderId="14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justify" wrapText="1"/>
    </xf>
    <xf numFmtId="4" fontId="2" fillId="36" borderId="14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78" fontId="8" fillId="33" borderId="0" xfId="0" applyNumberFormat="1" applyFont="1" applyFill="1" applyBorder="1" applyAlignment="1">
      <alignment horizontal="center" vertical="center" wrapText="1"/>
    </xf>
    <xf numFmtId="178" fontId="8" fillId="33" borderId="1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37" borderId="22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4" fontId="2" fillId="37" borderId="22" xfId="0" applyNumberFormat="1" applyFont="1" applyFill="1" applyBorder="1" applyAlignment="1">
      <alignment horizontal="center" vertical="center" wrapText="1"/>
    </xf>
    <xf numFmtId="4" fontId="2" fillId="37" borderId="22" xfId="0" applyNumberFormat="1" applyFont="1" applyFill="1" applyBorder="1" applyAlignment="1">
      <alignment vertical="center" wrapText="1"/>
    </xf>
    <xf numFmtId="4" fontId="2" fillId="37" borderId="23" xfId="0" applyNumberFormat="1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 wrapText="1"/>
    </xf>
    <xf numFmtId="4" fontId="2" fillId="37" borderId="14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37" borderId="11" xfId="0" applyFont="1" applyFill="1" applyBorder="1" applyAlignment="1">
      <alignment horizontal="center" vertical="center" wrapText="1"/>
    </xf>
    <xf numFmtId="4" fontId="68" fillId="37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№4" xfId="54"/>
    <cellStyle name="Обычный_ПРИЛ.№4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0"/>
  <sheetViews>
    <sheetView tabSelected="1" view="pageBreakPreview" zoomScale="80" zoomScaleSheetLayoutView="80" workbookViewId="0" topLeftCell="A76">
      <selection activeCell="C84" sqref="C84"/>
    </sheetView>
  </sheetViews>
  <sheetFormatPr defaultColWidth="9.00390625" defaultRowHeight="12.75"/>
  <cols>
    <col min="1" max="1" width="76.75390625" style="65" customWidth="1"/>
    <col min="2" max="2" width="30.625" style="65" customWidth="1"/>
    <col min="3" max="3" width="22.625" style="66" customWidth="1"/>
    <col min="4" max="4" width="18.875" style="66" customWidth="1"/>
    <col min="5" max="5" width="22.00390625" style="66" customWidth="1"/>
    <col min="6" max="6" width="64.25390625" style="69" customWidth="1"/>
    <col min="7" max="16384" width="9.125" style="2" customWidth="1"/>
  </cols>
  <sheetData>
    <row r="1" spans="1:6" ht="42.75" customHeight="1">
      <c r="A1" s="259" t="s">
        <v>94</v>
      </c>
      <c r="B1" s="260"/>
      <c r="C1" s="260"/>
      <c r="D1" s="260"/>
      <c r="E1" s="260"/>
      <c r="F1" s="261"/>
    </row>
    <row r="2" spans="1:6" ht="33.75" customHeight="1">
      <c r="A2" s="262" t="s">
        <v>95</v>
      </c>
      <c r="B2" s="263"/>
      <c r="C2" s="263"/>
      <c r="D2" s="263"/>
      <c r="E2" s="263"/>
      <c r="F2" s="264"/>
    </row>
    <row r="3" spans="1:6" ht="31.5">
      <c r="A3" s="5"/>
      <c r="B3" s="5"/>
      <c r="C3" s="6" t="s">
        <v>96</v>
      </c>
      <c r="D3" s="7" t="s">
        <v>0</v>
      </c>
      <c r="E3" s="8" t="s">
        <v>139</v>
      </c>
      <c r="F3" s="9" t="s">
        <v>1</v>
      </c>
    </row>
    <row r="4" spans="1:6" s="4" customFormat="1" ht="15.75">
      <c r="A4" s="5">
        <v>1</v>
      </c>
      <c r="B4" s="5">
        <v>2</v>
      </c>
      <c r="C4" s="109">
        <v>3</v>
      </c>
      <c r="D4" s="109">
        <v>4</v>
      </c>
      <c r="E4" s="109">
        <v>5</v>
      </c>
      <c r="F4" s="110">
        <v>6</v>
      </c>
    </row>
    <row r="5" spans="1:6" s="67" customFormat="1" ht="15.75">
      <c r="A5" s="214" t="s">
        <v>4</v>
      </c>
      <c r="B5" s="219"/>
      <c r="C5" s="220"/>
      <c r="D5" s="220"/>
      <c r="E5" s="220"/>
      <c r="F5" s="216"/>
    </row>
    <row r="6" spans="1:6" ht="19.5" customHeight="1">
      <c r="A6" s="214" t="s">
        <v>81</v>
      </c>
      <c r="B6" s="221"/>
      <c r="C6" s="222"/>
      <c r="D6" s="222"/>
      <c r="E6" s="222"/>
      <c r="F6" s="220"/>
    </row>
    <row r="7" spans="1:6" ht="28.5" customHeight="1">
      <c r="A7" s="112" t="s">
        <v>6</v>
      </c>
      <c r="B7" s="228" t="s">
        <v>22</v>
      </c>
      <c r="C7" s="229">
        <v>25072114.39</v>
      </c>
      <c r="D7" s="105">
        <f aca="true" t="shared" si="0" ref="D7:D12">SUM(E7-C7)</f>
        <v>596406</v>
      </c>
      <c r="E7" s="105">
        <v>25668520.39</v>
      </c>
      <c r="F7" s="113"/>
    </row>
    <row r="8" spans="1:6" ht="39" customHeight="1">
      <c r="A8" s="78" t="s">
        <v>8</v>
      </c>
      <c r="B8" s="89" t="s">
        <v>21</v>
      </c>
      <c r="C8" s="73">
        <v>25072114.39</v>
      </c>
      <c r="D8" s="74">
        <f t="shared" si="0"/>
        <v>596406</v>
      </c>
      <c r="E8" s="74">
        <v>25668520.39</v>
      </c>
      <c r="F8" s="77"/>
    </row>
    <row r="9" spans="1:6" ht="26.25" customHeight="1">
      <c r="A9" s="227" t="s">
        <v>98</v>
      </c>
      <c r="B9" s="123" t="s">
        <v>97</v>
      </c>
      <c r="C9" s="73">
        <v>273025.49</v>
      </c>
      <c r="D9" s="74">
        <f t="shared" si="0"/>
        <v>593406</v>
      </c>
      <c r="E9" s="74">
        <v>866431.49</v>
      </c>
      <c r="F9" s="75"/>
    </row>
    <row r="10" spans="1:6" ht="43.5" customHeight="1">
      <c r="A10" s="227" t="s">
        <v>99</v>
      </c>
      <c r="B10" s="123" t="s">
        <v>102</v>
      </c>
      <c r="C10" s="73">
        <f>SUM(C11)</f>
        <v>273025.49</v>
      </c>
      <c r="D10" s="74">
        <f t="shared" si="0"/>
        <v>593406</v>
      </c>
      <c r="E10" s="74">
        <f>SUM(E11)</f>
        <v>866431.49</v>
      </c>
      <c r="F10" s="77"/>
    </row>
    <row r="11" spans="1:6" ht="57" customHeight="1">
      <c r="A11" s="203" t="s">
        <v>100</v>
      </c>
      <c r="B11" s="204" t="s">
        <v>103</v>
      </c>
      <c r="C11" s="79">
        <v>273025.49</v>
      </c>
      <c r="D11" s="80">
        <f t="shared" si="0"/>
        <v>593406</v>
      </c>
      <c r="E11" s="80">
        <v>866431.49</v>
      </c>
      <c r="F11" s="75" t="s">
        <v>101</v>
      </c>
    </row>
    <row r="12" spans="1:6" ht="26.25" customHeight="1">
      <c r="A12" s="206" t="s">
        <v>3</v>
      </c>
      <c r="B12" s="206"/>
      <c r="C12" s="86">
        <v>27000393.79</v>
      </c>
      <c r="D12" s="86">
        <f t="shared" si="0"/>
        <v>593406</v>
      </c>
      <c r="E12" s="86">
        <v>27593799.79</v>
      </c>
      <c r="F12" s="106"/>
    </row>
    <row r="13" spans="1:6" ht="19.5" customHeight="1">
      <c r="A13" s="214" t="s">
        <v>2</v>
      </c>
      <c r="B13" s="215"/>
      <c r="C13" s="216"/>
      <c r="D13" s="216"/>
      <c r="E13" s="217"/>
      <c r="F13" s="218"/>
    </row>
    <row r="14" spans="1:6" ht="15.75" customHeight="1">
      <c r="A14" s="214" t="s">
        <v>81</v>
      </c>
      <c r="B14" s="215"/>
      <c r="C14" s="216"/>
      <c r="D14" s="216"/>
      <c r="E14" s="217"/>
      <c r="F14" s="218"/>
    </row>
    <row r="15" spans="1:256" s="3" customFormat="1" ht="53.25" customHeight="1">
      <c r="A15" s="115" t="s">
        <v>12</v>
      </c>
      <c r="B15" s="223" t="s">
        <v>13</v>
      </c>
      <c r="C15" s="111">
        <v>16937699.22</v>
      </c>
      <c r="D15" s="111">
        <f>SUM(E15-C15)</f>
        <v>963018.8399999999</v>
      </c>
      <c r="E15" s="111">
        <v>17900718.06</v>
      </c>
      <c r="F15" s="114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82" customFormat="1" ht="41.25" customHeight="1">
      <c r="A16" s="130" t="s">
        <v>14</v>
      </c>
      <c r="B16" s="119" t="s">
        <v>15</v>
      </c>
      <c r="C16" s="105">
        <v>605184.1</v>
      </c>
      <c r="D16" s="105">
        <f>SUM(E16-C16)</f>
        <v>363618.83999999997</v>
      </c>
      <c r="E16" s="105">
        <v>968802.94</v>
      </c>
      <c r="F16" s="9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6" s="81" customFormat="1" ht="41.25" customHeight="1">
      <c r="A17" s="205" t="s">
        <v>16</v>
      </c>
      <c r="B17" s="207" t="s">
        <v>17</v>
      </c>
      <c r="C17" s="84">
        <v>605184.1</v>
      </c>
      <c r="D17" s="84">
        <v>39328.68</v>
      </c>
      <c r="E17" s="84">
        <v>968802.94</v>
      </c>
      <c r="F17" s="68"/>
    </row>
    <row r="18" spans="1:256" s="81" customFormat="1" ht="32.25" customHeight="1">
      <c r="A18" s="129" t="s">
        <v>18</v>
      </c>
      <c r="B18" s="118" t="s">
        <v>19</v>
      </c>
      <c r="C18" s="83">
        <f>SUM(C19)</f>
        <v>605184.1</v>
      </c>
      <c r="D18" s="83">
        <f>SUM(D19)</f>
        <v>363618.83999999997</v>
      </c>
      <c r="E18" s="83">
        <f>SUM(E19)</f>
        <v>968802.94</v>
      </c>
      <c r="F18" s="7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6" ht="51.75" customHeight="1">
      <c r="A19" s="122" t="s">
        <v>75</v>
      </c>
      <c r="B19" s="118" t="s">
        <v>20</v>
      </c>
      <c r="C19" s="83">
        <v>605184.1</v>
      </c>
      <c r="D19" s="84">
        <f>SUM(E19-C19)</f>
        <v>363618.83999999997</v>
      </c>
      <c r="E19" s="83">
        <v>968802.94</v>
      </c>
      <c r="F19" s="208" t="s">
        <v>116</v>
      </c>
    </row>
    <row r="20" spans="1:6" ht="53.25" customHeight="1">
      <c r="A20" s="130" t="s">
        <v>104</v>
      </c>
      <c r="B20" s="119" t="s">
        <v>105</v>
      </c>
      <c r="C20" s="105">
        <f>SUM(C21)</f>
        <v>15159489.63</v>
      </c>
      <c r="D20" s="105">
        <f>SUM(E20-C20)</f>
        <v>599400</v>
      </c>
      <c r="E20" s="105">
        <f>SUM(E21)</f>
        <v>15758889.63</v>
      </c>
      <c r="F20" s="90"/>
    </row>
    <row r="21" spans="1:6" ht="79.5" customHeight="1">
      <c r="A21" s="129" t="s">
        <v>106</v>
      </c>
      <c r="B21" s="118" t="s">
        <v>107</v>
      </c>
      <c r="C21" s="83">
        <f>SUM(C23)</f>
        <v>15159489.63</v>
      </c>
      <c r="D21" s="83">
        <f>SUM(D23)</f>
        <v>599400</v>
      </c>
      <c r="E21" s="83">
        <f>SUM(E23)</f>
        <v>15758889.63</v>
      </c>
      <c r="F21" s="68"/>
    </row>
    <row r="22" spans="1:6" ht="48" customHeight="1">
      <c r="A22" s="122" t="s">
        <v>108</v>
      </c>
      <c r="B22" s="118" t="s">
        <v>109</v>
      </c>
      <c r="C22" s="200">
        <f>SUM(C23)</f>
        <v>15159489.63</v>
      </c>
      <c r="D22" s="160">
        <f aca="true" t="shared" si="1" ref="D22:D28">SUM(E22-C22)</f>
        <v>599400</v>
      </c>
      <c r="E22" s="200">
        <f>SUM(E23)</f>
        <v>15758889.63</v>
      </c>
      <c r="F22" s="75"/>
    </row>
    <row r="23" spans="1:256" ht="81.75" customHeight="1">
      <c r="A23" s="122" t="s">
        <v>110</v>
      </c>
      <c r="B23" s="118" t="s">
        <v>111</v>
      </c>
      <c r="C23" s="200">
        <v>15159489.63</v>
      </c>
      <c r="D23" s="160">
        <f t="shared" si="1"/>
        <v>599400</v>
      </c>
      <c r="E23" s="200">
        <v>15758889.63</v>
      </c>
      <c r="F23" s="75" t="s">
        <v>121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6" s="1" customFormat="1" ht="31.5">
      <c r="A24" s="133" t="s">
        <v>23</v>
      </c>
      <c r="B24" s="223" t="s">
        <v>24</v>
      </c>
      <c r="C24" s="111">
        <v>4308939.24</v>
      </c>
      <c r="D24" s="111">
        <f t="shared" si="1"/>
        <v>133100</v>
      </c>
      <c r="E24" s="111">
        <v>4442039.24</v>
      </c>
      <c r="F24" s="107"/>
    </row>
    <row r="25" spans="1:6" s="1" customFormat="1" ht="45">
      <c r="A25" s="130" t="s">
        <v>25</v>
      </c>
      <c r="B25" s="224" t="s">
        <v>26</v>
      </c>
      <c r="C25" s="105">
        <f>SUM(C26)</f>
        <v>531516.24</v>
      </c>
      <c r="D25" s="105">
        <f t="shared" si="1"/>
        <v>100000</v>
      </c>
      <c r="E25" s="105">
        <f>SUM(E26)</f>
        <v>631516.24</v>
      </c>
      <c r="F25" s="90"/>
    </row>
    <row r="26" spans="1:6" s="1" customFormat="1" ht="45">
      <c r="A26" s="131" t="s">
        <v>27</v>
      </c>
      <c r="B26" s="225" t="s">
        <v>28</v>
      </c>
      <c r="C26" s="84">
        <f>SUM(C27)</f>
        <v>531516.24</v>
      </c>
      <c r="D26" s="84">
        <f t="shared" si="1"/>
        <v>100000</v>
      </c>
      <c r="E26" s="84">
        <f>SUM(E27)</f>
        <v>631516.24</v>
      </c>
      <c r="F26" s="68"/>
    </row>
    <row r="27" spans="1:6" s="1" customFormat="1" ht="30">
      <c r="A27" s="129" t="s">
        <v>29</v>
      </c>
      <c r="B27" s="226" t="s">
        <v>30</v>
      </c>
      <c r="C27" s="83">
        <f>SUM(C28)</f>
        <v>531516.24</v>
      </c>
      <c r="D27" s="84">
        <f t="shared" si="1"/>
        <v>100000</v>
      </c>
      <c r="E27" s="83">
        <f>SUM(E28)</f>
        <v>631516.24</v>
      </c>
      <c r="F27" s="68"/>
    </row>
    <row r="28" spans="1:6" s="1" customFormat="1" ht="45">
      <c r="A28" s="128" t="s">
        <v>76</v>
      </c>
      <c r="B28" s="226" t="s">
        <v>31</v>
      </c>
      <c r="C28" s="83">
        <v>531516.24</v>
      </c>
      <c r="D28" s="84">
        <f t="shared" si="1"/>
        <v>100000</v>
      </c>
      <c r="E28" s="83">
        <v>631516.24</v>
      </c>
      <c r="F28" s="75" t="s">
        <v>117</v>
      </c>
    </row>
    <row r="29" spans="1:6" s="1" customFormat="1" ht="24.75" customHeight="1">
      <c r="A29" s="124" t="s">
        <v>36</v>
      </c>
      <c r="B29" s="119" t="s">
        <v>32</v>
      </c>
      <c r="C29" s="87">
        <f>SUM(C30)</f>
        <v>15000</v>
      </c>
      <c r="D29" s="105">
        <f aca="true" t="shared" si="2" ref="D29:D39">SUM(E29-C29)</f>
        <v>33100</v>
      </c>
      <c r="E29" s="87">
        <f>SUM(E30)</f>
        <v>48100</v>
      </c>
      <c r="F29" s="91"/>
    </row>
    <row r="30" spans="1:6" s="1" customFormat="1" ht="30">
      <c r="A30" s="132" t="s">
        <v>37</v>
      </c>
      <c r="B30" s="120" t="s">
        <v>33</v>
      </c>
      <c r="C30" s="157">
        <f>SUM(C31)</f>
        <v>15000</v>
      </c>
      <c r="D30" s="83">
        <f t="shared" si="2"/>
        <v>33100</v>
      </c>
      <c r="E30" s="157">
        <f>SUM(E32)</f>
        <v>48100</v>
      </c>
      <c r="F30" s="75"/>
    </row>
    <row r="31" spans="1:6" s="1" customFormat="1" ht="15.75">
      <c r="A31" s="129" t="s">
        <v>38</v>
      </c>
      <c r="B31" s="120" t="s">
        <v>34</v>
      </c>
      <c r="C31" s="83">
        <f>SUM(C32)</f>
        <v>15000</v>
      </c>
      <c r="D31" s="83">
        <f t="shared" si="2"/>
        <v>33100</v>
      </c>
      <c r="E31" s="83">
        <f>SUM(E32)</f>
        <v>48100</v>
      </c>
      <c r="F31" s="68"/>
    </row>
    <row r="32" spans="1:6" s="1" customFormat="1" ht="45">
      <c r="A32" s="132" t="s">
        <v>77</v>
      </c>
      <c r="B32" s="120" t="s">
        <v>35</v>
      </c>
      <c r="C32" s="83">
        <v>15000</v>
      </c>
      <c r="D32" s="83">
        <f t="shared" si="2"/>
        <v>33100</v>
      </c>
      <c r="E32" s="83">
        <v>48100</v>
      </c>
      <c r="F32" s="75" t="s">
        <v>120</v>
      </c>
    </row>
    <row r="33" spans="1:6" s="1" customFormat="1" ht="81.75" customHeight="1">
      <c r="A33" s="116" t="s">
        <v>40</v>
      </c>
      <c r="B33" s="223" t="s">
        <v>39</v>
      </c>
      <c r="C33" s="111">
        <v>507975.33</v>
      </c>
      <c r="D33" s="111">
        <f>SUM(E33-C33)</f>
        <v>4832.27999999997</v>
      </c>
      <c r="E33" s="111">
        <v>512807.61</v>
      </c>
      <c r="F33" s="114"/>
    </row>
    <row r="34" spans="1:6" s="1" customFormat="1" ht="105.75" customHeight="1">
      <c r="A34" s="126" t="s">
        <v>41</v>
      </c>
      <c r="B34" s="230" t="s">
        <v>42</v>
      </c>
      <c r="C34" s="83">
        <v>342046.68</v>
      </c>
      <c r="D34" s="83">
        <f t="shared" si="2"/>
        <v>4832.119999999995</v>
      </c>
      <c r="E34" s="83">
        <v>346878.8</v>
      </c>
      <c r="F34" s="75"/>
    </row>
    <row r="35" spans="1:6" s="1" customFormat="1" ht="90">
      <c r="A35" s="129" t="s">
        <v>113</v>
      </c>
      <c r="B35" s="134" t="s">
        <v>115</v>
      </c>
      <c r="C35" s="83">
        <f>SUM(C36)</f>
        <v>54526</v>
      </c>
      <c r="D35" s="83">
        <f t="shared" si="2"/>
        <v>4832.120000000003</v>
      </c>
      <c r="E35" s="83">
        <f>SUM(E36)</f>
        <v>59358.12</v>
      </c>
      <c r="F35" s="75" t="s">
        <v>118</v>
      </c>
    </row>
    <row r="36" spans="1:6" s="1" customFormat="1" ht="105">
      <c r="A36" s="129" t="s">
        <v>114</v>
      </c>
      <c r="B36" s="134" t="s">
        <v>112</v>
      </c>
      <c r="C36" s="83">
        <v>54526</v>
      </c>
      <c r="D36" s="83">
        <f t="shared" si="2"/>
        <v>4832.120000000003</v>
      </c>
      <c r="E36" s="83">
        <v>59358.12</v>
      </c>
      <c r="F36" s="75"/>
    </row>
    <row r="37" spans="1:6" s="1" customFormat="1" ht="45">
      <c r="A37" s="135" t="s">
        <v>43</v>
      </c>
      <c r="B37" s="134" t="s">
        <v>44</v>
      </c>
      <c r="C37" s="83">
        <v>49955</v>
      </c>
      <c r="D37" s="83">
        <f t="shared" si="2"/>
        <v>0.16000000000349246</v>
      </c>
      <c r="E37" s="83">
        <v>49955.16</v>
      </c>
      <c r="F37" s="75"/>
    </row>
    <row r="38" spans="1:6" s="1" customFormat="1" ht="45">
      <c r="A38" s="135" t="s">
        <v>43</v>
      </c>
      <c r="B38" s="134" t="s">
        <v>45</v>
      </c>
      <c r="C38" s="83">
        <v>49955</v>
      </c>
      <c r="D38" s="83">
        <f t="shared" si="2"/>
        <v>0.16000000000349246</v>
      </c>
      <c r="E38" s="83">
        <v>49955.16</v>
      </c>
      <c r="F38" s="75" t="s">
        <v>119</v>
      </c>
    </row>
    <row r="39" spans="1:6" s="1" customFormat="1" ht="15.75">
      <c r="A39" s="143" t="s">
        <v>68</v>
      </c>
      <c r="B39" s="142"/>
      <c r="C39" s="140">
        <v>27000393.79</v>
      </c>
      <c r="D39" s="105">
        <f t="shared" si="2"/>
        <v>1100951.120000001</v>
      </c>
      <c r="E39" s="141">
        <v>28101344.91</v>
      </c>
      <c r="F39" s="144"/>
    </row>
    <row r="40" spans="1:256" s="148" customFormat="1" ht="19.5">
      <c r="A40" s="166" t="s">
        <v>80</v>
      </c>
      <c r="B40" s="145"/>
      <c r="C40" s="74"/>
      <c r="D40" s="74"/>
      <c r="E40" s="74"/>
      <c r="F40" s="9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48" customFormat="1" ht="19.5">
      <c r="A41" s="167" t="s">
        <v>82</v>
      </c>
      <c r="B41" s="146"/>
      <c r="C41" s="80"/>
      <c r="D41" s="80"/>
      <c r="E41" s="80"/>
      <c r="F41" s="14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48" customFormat="1" ht="26.25">
      <c r="A42" s="155" t="s">
        <v>40</v>
      </c>
      <c r="B42" s="162" t="s">
        <v>39</v>
      </c>
      <c r="C42" s="111">
        <v>391564.33</v>
      </c>
      <c r="D42" s="83">
        <f>SUM(E42-C42)</f>
        <v>0.15999999997438863</v>
      </c>
      <c r="E42" s="111">
        <v>391564.49</v>
      </c>
      <c r="F42" s="15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48" customFormat="1" ht="38.25">
      <c r="A43" s="85" t="s">
        <v>43</v>
      </c>
      <c r="B43" s="134" t="s">
        <v>44</v>
      </c>
      <c r="C43" s="83">
        <v>49955</v>
      </c>
      <c r="D43" s="83">
        <f>SUM(E43-C43)</f>
        <v>0.16000000000349246</v>
      </c>
      <c r="E43" s="83">
        <v>49955.16</v>
      </c>
      <c r="F43" s="15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48" customFormat="1" ht="38.25">
      <c r="A44" s="85" t="s">
        <v>93</v>
      </c>
      <c r="B44" s="134" t="s">
        <v>45</v>
      </c>
      <c r="C44" s="83">
        <v>49955</v>
      </c>
      <c r="D44" s="83">
        <f>SUM(E44-C44)</f>
        <v>0.16000000000349246</v>
      </c>
      <c r="E44" s="83">
        <v>49955.16</v>
      </c>
      <c r="F44" s="7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48" customFormat="1" ht="64.5">
      <c r="A45" s="240" t="s">
        <v>129</v>
      </c>
      <c r="B45" s="134" t="s">
        <v>130</v>
      </c>
      <c r="C45" s="83">
        <v>237798.8</v>
      </c>
      <c r="D45" s="83">
        <v>-2442.16</v>
      </c>
      <c r="E45" s="83">
        <v>235348.64</v>
      </c>
      <c r="F45" s="23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48" customFormat="1" ht="63.75">
      <c r="A46" s="239" t="s">
        <v>131</v>
      </c>
      <c r="B46" s="134" t="s">
        <v>132</v>
      </c>
      <c r="C46" s="83">
        <v>220435.68</v>
      </c>
      <c r="D46" s="83">
        <v>-2442.16</v>
      </c>
      <c r="E46" s="83">
        <v>220435.52</v>
      </c>
      <c r="F46" s="24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48" customFormat="1" ht="15.75">
      <c r="A47" s="163" t="s">
        <v>85</v>
      </c>
      <c r="B47" s="164"/>
      <c r="C47" s="105">
        <v>8402627</v>
      </c>
      <c r="D47" s="105">
        <f>SUM(E47-C47)</f>
        <v>0.1600000001490116</v>
      </c>
      <c r="E47" s="105">
        <v>8402627.16</v>
      </c>
      <c r="F47" s="16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6" s="1" customFormat="1" ht="19.5">
      <c r="A48" s="165" t="s">
        <v>46</v>
      </c>
      <c r="B48" s="149"/>
      <c r="C48" s="150"/>
      <c r="D48" s="151"/>
      <c r="E48" s="151"/>
      <c r="F48" s="161"/>
    </row>
    <row r="49" spans="1:6" s="1" customFormat="1" ht="19.5">
      <c r="A49" s="165" t="s">
        <v>81</v>
      </c>
      <c r="B49" s="149"/>
      <c r="C49" s="150"/>
      <c r="D49" s="151"/>
      <c r="E49" s="151"/>
      <c r="F49" s="93"/>
    </row>
    <row r="50" spans="1:6" s="1" customFormat="1" ht="15.75">
      <c r="A50" s="202" t="s">
        <v>7</v>
      </c>
      <c r="B50" s="149"/>
      <c r="C50" s="74">
        <v>12890734.64</v>
      </c>
      <c r="D50" s="83">
        <f aca="true" t="shared" si="3" ref="D50:D61">SUM(E50-C50)</f>
        <v>103296.72999999858</v>
      </c>
      <c r="E50" s="74">
        <v>12994031.37</v>
      </c>
      <c r="F50" s="93"/>
    </row>
    <row r="51" spans="1:6" s="1" customFormat="1" ht="15.75">
      <c r="A51" s="188" t="s">
        <v>47</v>
      </c>
      <c r="B51" s="187" t="s">
        <v>52</v>
      </c>
      <c r="C51" s="189">
        <v>4481078.89</v>
      </c>
      <c r="D51" s="190">
        <f t="shared" si="3"/>
        <v>137932.28000000026</v>
      </c>
      <c r="E51" s="189">
        <v>4619011.17</v>
      </c>
      <c r="F51" s="191"/>
    </row>
    <row r="52" spans="1:6" s="1" customFormat="1" ht="47.25">
      <c r="A52" s="201" t="s">
        <v>48</v>
      </c>
      <c r="B52" s="94" t="s">
        <v>49</v>
      </c>
      <c r="C52" s="175">
        <v>3361595.89</v>
      </c>
      <c r="D52" s="76">
        <f t="shared" si="3"/>
        <v>133100</v>
      </c>
      <c r="E52" s="175">
        <v>3494695.89</v>
      </c>
      <c r="F52" s="72"/>
    </row>
    <row r="53" spans="1:6" s="1" customFormat="1" ht="30">
      <c r="A53" s="129" t="s">
        <v>29</v>
      </c>
      <c r="B53" s="71" t="s">
        <v>50</v>
      </c>
      <c r="C53" s="76">
        <f>SUM(C54)</f>
        <v>531516.24</v>
      </c>
      <c r="D53" s="74">
        <f t="shared" si="3"/>
        <v>100000</v>
      </c>
      <c r="E53" s="76">
        <f>SUM(E54)</f>
        <v>631516.24</v>
      </c>
      <c r="F53" s="92"/>
    </row>
    <row r="54" spans="1:6" s="1" customFormat="1" ht="51.75" customHeight="1">
      <c r="A54" s="128" t="s">
        <v>78</v>
      </c>
      <c r="B54" s="71" t="s">
        <v>51</v>
      </c>
      <c r="C54" s="73">
        <v>531516.24</v>
      </c>
      <c r="D54" s="80">
        <f t="shared" si="3"/>
        <v>100000</v>
      </c>
      <c r="E54" s="73">
        <v>631516.24</v>
      </c>
      <c r="F54" s="75" t="s">
        <v>117</v>
      </c>
    </row>
    <row r="55" spans="1:6" s="1" customFormat="1" ht="24" customHeight="1">
      <c r="A55" s="136" t="s">
        <v>74</v>
      </c>
      <c r="B55" s="71" t="s">
        <v>71</v>
      </c>
      <c r="C55" s="76">
        <f>SUM(C56)</f>
        <v>15000</v>
      </c>
      <c r="D55" s="80">
        <f t="shared" si="3"/>
        <v>33100</v>
      </c>
      <c r="E55" s="76">
        <f>SUM(E56)</f>
        <v>48100</v>
      </c>
      <c r="F55" s="92"/>
    </row>
    <row r="56" spans="1:6" s="1" customFormat="1" ht="30">
      <c r="A56" s="132" t="s">
        <v>37</v>
      </c>
      <c r="B56" s="71" t="s">
        <v>69</v>
      </c>
      <c r="C56" s="79">
        <f>SUM(C57)</f>
        <v>15000</v>
      </c>
      <c r="D56" s="80">
        <f t="shared" si="3"/>
        <v>33100</v>
      </c>
      <c r="E56" s="79">
        <f>SUM(E57)</f>
        <v>48100</v>
      </c>
      <c r="F56" s="75"/>
    </row>
    <row r="57" spans="1:6" s="1" customFormat="1" ht="15.75">
      <c r="A57" s="129" t="s">
        <v>38</v>
      </c>
      <c r="B57" s="71" t="s">
        <v>70</v>
      </c>
      <c r="C57" s="79">
        <v>15000</v>
      </c>
      <c r="D57" s="80">
        <f t="shared" si="3"/>
        <v>33100</v>
      </c>
      <c r="E57" s="79">
        <v>48100</v>
      </c>
      <c r="F57" s="75"/>
    </row>
    <row r="58" spans="1:6" s="1" customFormat="1" ht="45">
      <c r="A58" s="132" t="s">
        <v>77</v>
      </c>
      <c r="B58" s="71" t="s">
        <v>72</v>
      </c>
      <c r="C58" s="73">
        <v>15000</v>
      </c>
      <c r="D58" s="80">
        <f t="shared" si="3"/>
        <v>33100</v>
      </c>
      <c r="E58" s="79">
        <v>48100</v>
      </c>
      <c r="F58" s="75" t="s">
        <v>120</v>
      </c>
    </row>
    <row r="59" spans="1:6" s="1" customFormat="1" ht="45">
      <c r="A59" s="135" t="s">
        <v>43</v>
      </c>
      <c r="B59" s="71" t="s">
        <v>73</v>
      </c>
      <c r="C59" s="79">
        <v>49955</v>
      </c>
      <c r="D59" s="80">
        <f t="shared" si="3"/>
        <v>0.16000000000349246</v>
      </c>
      <c r="E59" s="79">
        <v>49955.16</v>
      </c>
      <c r="F59" s="75" t="s">
        <v>119</v>
      </c>
    </row>
    <row r="60" spans="1:6" s="1" customFormat="1" ht="72.75" customHeight="1">
      <c r="A60" s="129" t="s">
        <v>122</v>
      </c>
      <c r="B60" s="71" t="s">
        <v>123</v>
      </c>
      <c r="C60" s="79">
        <v>54526</v>
      </c>
      <c r="D60" s="80">
        <f t="shared" si="3"/>
        <v>4832.120000000003</v>
      </c>
      <c r="E60" s="79">
        <v>59358.12</v>
      </c>
      <c r="F60" s="75"/>
    </row>
    <row r="61" spans="1:6" s="1" customFormat="1" ht="47.25">
      <c r="A61" s="132" t="s">
        <v>125</v>
      </c>
      <c r="B61" s="71" t="s">
        <v>124</v>
      </c>
      <c r="C61" s="73">
        <v>54526</v>
      </c>
      <c r="D61" s="80">
        <f t="shared" si="3"/>
        <v>4832.120000000003</v>
      </c>
      <c r="E61" s="79">
        <v>59358.12</v>
      </c>
      <c r="F61" s="75" t="s">
        <v>118</v>
      </c>
    </row>
    <row r="62" spans="1:6" s="1" customFormat="1" ht="15.75">
      <c r="A62" s="192" t="s">
        <v>53</v>
      </c>
      <c r="B62" s="187" t="s">
        <v>56</v>
      </c>
      <c r="C62" s="189">
        <v>2816205.27</v>
      </c>
      <c r="D62" s="190">
        <f>SUM(D63)</f>
        <v>16828.680000000168</v>
      </c>
      <c r="E62" s="189">
        <f>SUM(E63)</f>
        <v>2833033.95</v>
      </c>
      <c r="F62" s="191"/>
    </row>
    <row r="63" spans="1:6" s="1" customFormat="1" ht="15.75">
      <c r="A63" s="137" t="s">
        <v>54</v>
      </c>
      <c r="B63" s="71" t="s">
        <v>57</v>
      </c>
      <c r="C63" s="73">
        <v>2816205.27</v>
      </c>
      <c r="D63" s="74">
        <f>SUM(E63-C63)</f>
        <v>16828.680000000168</v>
      </c>
      <c r="E63" s="73">
        <v>2833033.95</v>
      </c>
      <c r="F63" s="72"/>
    </row>
    <row r="64" spans="1:6" s="1" customFormat="1" ht="15.75">
      <c r="A64" s="121" t="s">
        <v>55</v>
      </c>
      <c r="B64" s="71" t="s">
        <v>58</v>
      </c>
      <c r="C64" s="76">
        <v>605184.1</v>
      </c>
      <c r="D64" s="80">
        <f>SUM(E64-C64)</f>
        <v>363618.83999999997</v>
      </c>
      <c r="E64" s="76">
        <f>SUM(E65)</f>
        <v>968802.94</v>
      </c>
      <c r="F64" s="92"/>
    </row>
    <row r="65" spans="1:6" s="1" customFormat="1" ht="31.5">
      <c r="A65" s="125" t="s">
        <v>79</v>
      </c>
      <c r="B65" s="71" t="s">
        <v>59</v>
      </c>
      <c r="C65" s="73">
        <v>605184.1</v>
      </c>
      <c r="D65" s="237">
        <f>SUM(E65-C65)</f>
        <v>363618.83999999997</v>
      </c>
      <c r="E65" s="73">
        <v>968802.94</v>
      </c>
      <c r="F65" s="208" t="s">
        <v>116</v>
      </c>
    </row>
    <row r="66" spans="1:6" s="1" customFormat="1" ht="30">
      <c r="A66" s="129" t="s">
        <v>106</v>
      </c>
      <c r="B66" s="71" t="s">
        <v>126</v>
      </c>
      <c r="C66" s="76">
        <f>SUM(C67)</f>
        <v>15159489.63</v>
      </c>
      <c r="D66" s="80">
        <f>SUM(E66-C66)</f>
        <v>599400</v>
      </c>
      <c r="E66" s="76">
        <f>SUM(E67)</f>
        <v>15758889.63</v>
      </c>
      <c r="F66" s="92"/>
    </row>
    <row r="67" spans="1:6" s="1" customFormat="1" ht="63">
      <c r="A67" s="122" t="s">
        <v>110</v>
      </c>
      <c r="B67" s="71" t="s">
        <v>127</v>
      </c>
      <c r="C67" s="79">
        <v>15159489.63</v>
      </c>
      <c r="D67" s="80">
        <f>SUM(E67-C67)</f>
        <v>599400</v>
      </c>
      <c r="E67" s="79">
        <v>15758889.63</v>
      </c>
      <c r="F67" s="75" t="s">
        <v>121</v>
      </c>
    </row>
    <row r="68" spans="1:6" s="1" customFormat="1" ht="15.75">
      <c r="A68" s="233" t="s">
        <v>92</v>
      </c>
      <c r="B68" s="231"/>
      <c r="C68" s="234">
        <v>27000393.79</v>
      </c>
      <c r="D68" s="235">
        <f>E68-C68</f>
        <v>1100951.120000001</v>
      </c>
      <c r="E68" s="234">
        <v>28101344.91</v>
      </c>
      <c r="F68" s="232"/>
    </row>
    <row r="69" spans="1:6" s="1" customFormat="1" ht="15.75">
      <c r="A69" s="169" t="s">
        <v>83</v>
      </c>
      <c r="B69" s="71"/>
      <c r="C69" s="73"/>
      <c r="D69" s="74"/>
      <c r="E69" s="73"/>
      <c r="F69" s="159"/>
    </row>
    <row r="70" spans="1:6" s="1" customFormat="1" ht="15.75">
      <c r="A70" s="169" t="s">
        <v>82</v>
      </c>
      <c r="B70" s="71"/>
      <c r="C70" s="73"/>
      <c r="D70" s="74"/>
      <c r="E70" s="73"/>
      <c r="F70" s="159"/>
    </row>
    <row r="71" spans="1:6" s="1" customFormat="1" ht="15.75">
      <c r="A71" s="209" t="s">
        <v>7</v>
      </c>
      <c r="B71" s="210" t="s">
        <v>86</v>
      </c>
      <c r="C71" s="198">
        <v>8872598.49</v>
      </c>
      <c r="D71" s="175">
        <f aca="true" t="shared" si="4" ref="D71:D76">SUM(E71-C71)</f>
        <v>0.1600000001490116</v>
      </c>
      <c r="E71" s="198">
        <v>8872598.65</v>
      </c>
      <c r="F71" s="211"/>
    </row>
    <row r="72" spans="1:6" s="1" customFormat="1" ht="15.75">
      <c r="A72" s="184" t="s">
        <v>47</v>
      </c>
      <c r="B72" s="182" t="s">
        <v>87</v>
      </c>
      <c r="C72" s="185">
        <v>3873630.65</v>
      </c>
      <c r="D72" s="175">
        <f t="shared" si="4"/>
        <v>0.1600000001490116</v>
      </c>
      <c r="E72" s="185">
        <v>3873630.81</v>
      </c>
      <c r="F72" s="186"/>
    </row>
    <row r="73" spans="1:6" s="1" customFormat="1" ht="45.75">
      <c r="A73" s="127" t="s">
        <v>43</v>
      </c>
      <c r="B73" s="94" t="s">
        <v>88</v>
      </c>
      <c r="C73" s="175">
        <v>49955</v>
      </c>
      <c r="D73" s="175">
        <f t="shared" si="4"/>
        <v>0.16000000000349246</v>
      </c>
      <c r="E73" s="175">
        <v>49955.16</v>
      </c>
      <c r="F73" s="75"/>
    </row>
    <row r="74" spans="1:6" s="1" customFormat="1" ht="64.5">
      <c r="A74" s="240" t="s">
        <v>129</v>
      </c>
      <c r="B74" s="134" t="s">
        <v>134</v>
      </c>
      <c r="C74" s="83">
        <v>220465.68</v>
      </c>
      <c r="D74" s="243">
        <f t="shared" si="4"/>
        <v>-0.16000000000349246</v>
      </c>
      <c r="E74" s="83">
        <v>220465.52</v>
      </c>
      <c r="F74" s="242"/>
    </row>
    <row r="75" spans="1:6" s="1" customFormat="1" ht="63.75">
      <c r="A75" s="239" t="s">
        <v>131</v>
      </c>
      <c r="B75" s="134" t="s">
        <v>133</v>
      </c>
      <c r="C75" s="83">
        <v>220465.68</v>
      </c>
      <c r="D75" s="243">
        <f t="shared" si="4"/>
        <v>-0.16000000000349246</v>
      </c>
      <c r="E75" s="83">
        <v>220465.52</v>
      </c>
      <c r="F75" s="241"/>
    </row>
    <row r="76" spans="1:6" s="1" customFormat="1" ht="16.5" thickBot="1">
      <c r="A76" s="176" t="s">
        <v>85</v>
      </c>
      <c r="B76" s="104"/>
      <c r="C76" s="88">
        <v>8872598.49</v>
      </c>
      <c r="D76" s="108">
        <f t="shared" si="4"/>
        <v>0</v>
      </c>
      <c r="E76" s="88">
        <v>8872598.49</v>
      </c>
      <c r="F76" s="177"/>
    </row>
    <row r="77" spans="1:6" s="1" customFormat="1" ht="63.75" customHeight="1" thickBot="1">
      <c r="A77" s="265" t="s">
        <v>140</v>
      </c>
      <c r="B77" s="266"/>
      <c r="C77" s="267"/>
      <c r="D77" s="268"/>
      <c r="E77" s="269"/>
      <c r="F77" s="284"/>
    </row>
    <row r="78" spans="1:6" s="1" customFormat="1" ht="70.5" customHeight="1">
      <c r="A78" s="271" t="s">
        <v>81</v>
      </c>
      <c r="B78" s="272"/>
      <c r="C78" s="273"/>
      <c r="D78" s="274"/>
      <c r="E78" s="274"/>
      <c r="F78" s="285"/>
    </row>
    <row r="79" spans="1:6" s="1" customFormat="1" ht="32.25" customHeight="1">
      <c r="A79" s="275" t="s">
        <v>148</v>
      </c>
      <c r="B79" s="276"/>
      <c r="C79" s="74"/>
      <c r="D79" s="277"/>
      <c r="E79" s="278"/>
      <c r="F79" s="279"/>
    </row>
    <row r="80" spans="1:6" s="1" customFormat="1" ht="15.75">
      <c r="A80" s="280" t="s">
        <v>141</v>
      </c>
      <c r="B80" s="71" t="s">
        <v>149</v>
      </c>
      <c r="C80" s="244">
        <f>SUM(C81+C86)</f>
        <v>507545.12000000104</v>
      </c>
      <c r="D80" s="244"/>
      <c r="E80" s="244"/>
      <c r="F80" s="279"/>
    </row>
    <row r="81" spans="1:6" s="1" customFormat="1" ht="15.75">
      <c r="A81" s="280" t="s">
        <v>142</v>
      </c>
      <c r="B81" s="71" t="s">
        <v>150</v>
      </c>
      <c r="C81" s="244">
        <f>SUM(C82)</f>
        <v>-27593799.79</v>
      </c>
      <c r="D81" s="244"/>
      <c r="E81" s="244"/>
      <c r="F81" s="281"/>
    </row>
    <row r="82" spans="1:6" s="1" customFormat="1" ht="15.75">
      <c r="A82" s="280" t="s">
        <v>143</v>
      </c>
      <c r="B82" s="71" t="s">
        <v>151</v>
      </c>
      <c r="C82" s="244">
        <f>SUM(C83)</f>
        <v>-27593799.79</v>
      </c>
      <c r="D82" s="282"/>
      <c r="E82" s="244"/>
      <c r="F82" s="283"/>
    </row>
    <row r="83" spans="1:6" s="1" customFormat="1" ht="30.75" customHeight="1">
      <c r="A83" s="280" t="s">
        <v>144</v>
      </c>
      <c r="B83" s="71" t="s">
        <v>152</v>
      </c>
      <c r="C83" s="244">
        <v>-27593799.79</v>
      </c>
      <c r="D83" s="282"/>
      <c r="E83" s="244"/>
      <c r="F83" s="270"/>
    </row>
    <row r="84" spans="1:6" s="1" customFormat="1" ht="19.5" customHeight="1">
      <c r="A84" s="280" t="s">
        <v>145</v>
      </c>
      <c r="B84" s="71" t="s">
        <v>155</v>
      </c>
      <c r="C84" s="244">
        <f>SUM(C85)</f>
        <v>28101344.91</v>
      </c>
      <c r="D84" s="282"/>
      <c r="E84" s="244"/>
      <c r="F84" s="270"/>
    </row>
    <row r="85" spans="1:6" s="1" customFormat="1" ht="15.75">
      <c r="A85" s="280" t="s">
        <v>146</v>
      </c>
      <c r="B85" s="71" t="s">
        <v>154</v>
      </c>
      <c r="C85" s="244">
        <f>SUM(C86)</f>
        <v>28101344.91</v>
      </c>
      <c r="D85" s="282"/>
      <c r="E85" s="244"/>
      <c r="F85" s="270"/>
    </row>
    <row r="86" spans="1:6" s="1" customFormat="1" ht="31.5">
      <c r="A86" s="280" t="s">
        <v>147</v>
      </c>
      <c r="B86" s="71" t="s">
        <v>153</v>
      </c>
      <c r="C86" s="244">
        <v>28101344.91</v>
      </c>
      <c r="D86" s="282"/>
      <c r="E86" s="244"/>
      <c r="F86" s="270"/>
    </row>
    <row r="87" spans="1:6" s="1" customFormat="1" ht="15.75">
      <c r="A87" s="138" t="s">
        <v>11</v>
      </c>
      <c r="B87" s="94"/>
      <c r="C87" s="95"/>
      <c r="D87" s="95"/>
      <c r="E87" s="95"/>
      <c r="F87" s="103"/>
    </row>
    <row r="88" spans="1:6" s="1" customFormat="1" ht="15.75">
      <c r="A88" s="139" t="s">
        <v>81</v>
      </c>
      <c r="B88" s="71"/>
      <c r="C88" s="172"/>
      <c r="D88" s="97"/>
      <c r="E88" s="97"/>
      <c r="F88" s="96"/>
    </row>
    <row r="89" spans="1:6" s="1" customFormat="1" ht="15.75">
      <c r="A89" s="213" t="s">
        <v>60</v>
      </c>
      <c r="B89" s="180" t="s">
        <v>61</v>
      </c>
      <c r="C89" s="181">
        <v>4481078.89</v>
      </c>
      <c r="D89" s="178">
        <f aca="true" t="shared" si="5" ref="D89:D94">SUM(E89-C89)</f>
        <v>137932.28000000026</v>
      </c>
      <c r="E89" s="195">
        <v>4619011.17</v>
      </c>
      <c r="F89" s="179"/>
    </row>
    <row r="90" spans="1:6" s="1" customFormat="1" ht="47.25">
      <c r="A90" s="212" t="s">
        <v>89</v>
      </c>
      <c r="B90" s="171" t="s">
        <v>84</v>
      </c>
      <c r="C90" s="196">
        <v>3361595.89</v>
      </c>
      <c r="D90" s="73">
        <f>SUM(E90-C90)</f>
        <v>133100</v>
      </c>
      <c r="E90" s="175">
        <v>3494695.89</v>
      </c>
      <c r="F90" s="72"/>
    </row>
    <row r="91" spans="1:6" s="1" customFormat="1" ht="45">
      <c r="A91" s="135" t="s">
        <v>43</v>
      </c>
      <c r="B91" s="71" t="s">
        <v>62</v>
      </c>
      <c r="C91" s="196">
        <v>49955</v>
      </c>
      <c r="D91" s="73">
        <f t="shared" si="5"/>
        <v>0.16000000000349246</v>
      </c>
      <c r="E91" s="73">
        <v>49955.16</v>
      </c>
      <c r="F91" s="75"/>
    </row>
    <row r="92" spans="1:6" s="1" customFormat="1" ht="15.75">
      <c r="A92" s="212" t="s">
        <v>63</v>
      </c>
      <c r="B92" s="71" t="s">
        <v>64</v>
      </c>
      <c r="C92" s="196">
        <v>121611</v>
      </c>
      <c r="D92" s="73">
        <f t="shared" si="5"/>
        <v>4832.119999999995</v>
      </c>
      <c r="E92" s="73">
        <v>126443.12</v>
      </c>
      <c r="F92" s="96"/>
    </row>
    <row r="93" spans="1:6" s="1" customFormat="1" ht="15.75">
      <c r="A93" s="213" t="s">
        <v>65</v>
      </c>
      <c r="B93" s="180" t="s">
        <v>66</v>
      </c>
      <c r="C93" s="181">
        <f>SUM(C94)</f>
        <v>17237699.22</v>
      </c>
      <c r="D93" s="178">
        <f t="shared" si="5"/>
        <v>963018.8399999999</v>
      </c>
      <c r="E93" s="178">
        <f>SUM(E94)</f>
        <v>18200718.06</v>
      </c>
      <c r="F93" s="179"/>
    </row>
    <row r="94" spans="1:6" s="1" customFormat="1" ht="15.75">
      <c r="A94" s="173" t="s">
        <v>54</v>
      </c>
      <c r="B94" s="171" t="s">
        <v>67</v>
      </c>
      <c r="C94" s="196">
        <v>17237699.22</v>
      </c>
      <c r="D94" s="73">
        <f t="shared" si="5"/>
        <v>963018.8399999999</v>
      </c>
      <c r="E94" s="197">
        <v>18200718.06</v>
      </c>
      <c r="F94" s="96"/>
    </row>
    <row r="95" spans="1:6" s="1" customFormat="1" ht="15.75">
      <c r="A95" s="174" t="s">
        <v>68</v>
      </c>
      <c r="B95" s="104"/>
      <c r="C95" s="236">
        <v>27000393.79</v>
      </c>
      <c r="D95" s="234">
        <f>SUM(E95-C95)</f>
        <v>1100951.120000001</v>
      </c>
      <c r="E95" s="234">
        <v>28101344.91</v>
      </c>
      <c r="F95" s="152"/>
    </row>
    <row r="96" spans="1:6" s="1" customFormat="1" ht="18.75">
      <c r="A96" s="170" t="s">
        <v>128</v>
      </c>
      <c r="B96" s="71"/>
      <c r="C96" s="154"/>
      <c r="D96" s="154"/>
      <c r="E96" s="154"/>
      <c r="F96" s="96"/>
    </row>
    <row r="97" spans="1:6" s="1" customFormat="1" ht="15.75">
      <c r="A97" s="194" t="s">
        <v>47</v>
      </c>
      <c r="B97" s="187" t="s">
        <v>61</v>
      </c>
      <c r="C97" s="185">
        <v>3873630.65</v>
      </c>
      <c r="D97" s="199">
        <f>SUM(E97-C97)</f>
        <v>0.1600000001490116</v>
      </c>
      <c r="E97" s="185">
        <v>3873630.81</v>
      </c>
      <c r="F97" s="183"/>
    </row>
    <row r="98" spans="1:6" s="1" customFormat="1" ht="47.25">
      <c r="A98" s="153" t="s">
        <v>43</v>
      </c>
      <c r="B98" s="71" t="s">
        <v>62</v>
      </c>
      <c r="C98" s="199">
        <v>49955</v>
      </c>
      <c r="D98" s="199">
        <f>SUM(E98-C98)</f>
        <v>0.16000000000349246</v>
      </c>
      <c r="E98" s="199">
        <v>49955.16</v>
      </c>
      <c r="F98" s="96"/>
    </row>
    <row r="99" spans="1:6" s="1" customFormat="1" ht="15.75">
      <c r="A99" s="253" t="s">
        <v>135</v>
      </c>
      <c r="B99" s="248" t="s">
        <v>136</v>
      </c>
      <c r="C99" s="250">
        <v>220465.68</v>
      </c>
      <c r="D99" s="247">
        <f>SUM(E99-C99)</f>
        <v>-0.16000000000349246</v>
      </c>
      <c r="E99" s="251">
        <v>220465.52</v>
      </c>
      <c r="F99" s="249"/>
    </row>
    <row r="100" spans="1:6" s="1" customFormat="1" ht="15.75">
      <c r="A100" s="173" t="s">
        <v>137</v>
      </c>
      <c r="B100" s="171" t="s">
        <v>138</v>
      </c>
      <c r="C100" s="252">
        <v>220465.68</v>
      </c>
      <c r="D100" s="244">
        <f>SUM(E100-C100)</f>
        <v>-0.16000000000349246</v>
      </c>
      <c r="E100" s="246">
        <v>220465.52</v>
      </c>
      <c r="F100" s="245"/>
    </row>
    <row r="101" spans="1:6" s="1" customFormat="1" ht="15.75">
      <c r="A101" s="193" t="s">
        <v>90</v>
      </c>
      <c r="B101" s="117"/>
      <c r="C101" s="88">
        <v>8872598.49</v>
      </c>
      <c r="D101" s="254">
        <f>SUM(E101-C101)</f>
        <v>0</v>
      </c>
      <c r="E101" s="88">
        <v>8872598.49</v>
      </c>
      <c r="F101" s="177" t="s">
        <v>91</v>
      </c>
    </row>
    <row r="102" spans="1:256" s="1" customFormat="1" ht="15.75">
      <c r="A102" s="255" t="s">
        <v>10</v>
      </c>
      <c r="B102" s="98"/>
      <c r="C102" s="98"/>
      <c r="D102" s="98"/>
      <c r="E102" s="257" t="s">
        <v>9</v>
      </c>
      <c r="F102" s="98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ht="18.75">
      <c r="A103" s="256"/>
      <c r="B103" s="99"/>
      <c r="C103" s="100" t="s">
        <v>5</v>
      </c>
      <c r="D103" s="101"/>
      <c r="E103" s="258"/>
      <c r="F103" s="10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ht="15.75">
      <c r="A104" s="16"/>
      <c r="B104" s="12"/>
      <c r="C104" s="10"/>
      <c r="D104" s="14"/>
      <c r="E104" s="13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ht="15.75">
      <c r="A105" s="17"/>
      <c r="B105" s="12"/>
      <c r="C105" s="10"/>
      <c r="D105" s="14"/>
      <c r="E105" s="13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ht="15.75">
      <c r="A106" s="18"/>
      <c r="B106" s="12"/>
      <c r="C106" s="10"/>
      <c r="D106" s="14"/>
      <c r="E106" s="13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ht="15.75">
      <c r="A107" s="19"/>
      <c r="B107" s="12"/>
      <c r="C107" s="10"/>
      <c r="D107" s="14"/>
      <c r="E107" s="13"/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ht="15.75">
      <c r="A108" s="17"/>
      <c r="B108" s="12"/>
      <c r="C108" s="13"/>
      <c r="D108" s="13"/>
      <c r="E108" s="13"/>
      <c r="F108" s="1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6" ht="15.75">
      <c r="A109" s="18"/>
      <c r="B109" s="12"/>
      <c r="C109" s="20"/>
      <c r="D109" s="21"/>
      <c r="E109" s="22"/>
      <c r="F109" s="11"/>
    </row>
    <row r="110" spans="1:6" ht="15.75">
      <c r="A110" s="16"/>
      <c r="B110" s="22"/>
      <c r="C110" s="13"/>
      <c r="D110" s="23"/>
      <c r="E110" s="24"/>
      <c r="F110" s="11"/>
    </row>
    <row r="111" spans="1:256" ht="15.75">
      <c r="A111" s="16"/>
      <c r="B111" s="25"/>
      <c r="C111" s="13"/>
      <c r="D111" s="23"/>
      <c r="E111" s="24"/>
      <c r="F111" s="1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.75">
      <c r="A112" s="16"/>
      <c r="B112" s="26"/>
      <c r="C112" s="13"/>
      <c r="D112" s="23"/>
      <c r="E112" s="24"/>
      <c r="F112" s="1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.75">
      <c r="A113" s="18"/>
      <c r="B113" s="26"/>
      <c r="C113" s="13"/>
      <c r="D113" s="23"/>
      <c r="E113" s="24"/>
      <c r="F113" s="1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.75">
      <c r="A114" s="17"/>
      <c r="B114" s="27"/>
      <c r="C114" s="13"/>
      <c r="D114" s="23"/>
      <c r="E114" s="24"/>
      <c r="F114" s="1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.75">
      <c r="A115" s="17"/>
      <c r="B115" s="28"/>
      <c r="C115" s="13"/>
      <c r="D115" s="23"/>
      <c r="E115" s="24"/>
      <c r="F115" s="1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.75">
      <c r="A116" s="29"/>
      <c r="B116" s="30"/>
      <c r="C116" s="13"/>
      <c r="D116" s="23"/>
      <c r="E116" s="24"/>
      <c r="F116" s="1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.75">
      <c r="A117" s="31"/>
      <c r="B117" s="32"/>
      <c r="C117" s="13"/>
      <c r="D117" s="23"/>
      <c r="E117" s="24"/>
      <c r="F117" s="1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6" s="1" customFormat="1" ht="15.75">
      <c r="A118" s="33"/>
      <c r="B118" s="26"/>
      <c r="C118" s="13"/>
      <c r="D118" s="23"/>
      <c r="E118" s="24"/>
      <c r="F118" s="11"/>
    </row>
    <row r="119" spans="1:256" s="1" customFormat="1" ht="15.75">
      <c r="A119" s="34"/>
      <c r="B119" s="35"/>
      <c r="C119" s="13"/>
      <c r="D119" s="23"/>
      <c r="E119" s="24"/>
      <c r="F119" s="6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" customFormat="1" ht="15.75">
      <c r="A120" s="16"/>
      <c r="B120" s="26"/>
      <c r="C120" s="13"/>
      <c r="D120" s="23"/>
      <c r="E120" s="24"/>
      <c r="F120" s="6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" customFormat="1" ht="15.75">
      <c r="A121" s="32"/>
      <c r="B121" s="26"/>
      <c r="C121" s="13"/>
      <c r="D121" s="23"/>
      <c r="E121" s="24"/>
      <c r="F121" s="6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" customFormat="1" ht="15.75">
      <c r="A122" s="32"/>
      <c r="B122" s="34"/>
      <c r="C122" s="36"/>
      <c r="D122" s="37"/>
      <c r="E122" s="36"/>
      <c r="F122" s="6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ht="15.75">
      <c r="A123" s="32"/>
      <c r="B123" s="38"/>
      <c r="C123" s="10"/>
      <c r="D123" s="39"/>
      <c r="E123" s="10"/>
      <c r="F123" s="6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" customFormat="1" ht="15.75">
      <c r="A124" s="34"/>
      <c r="B124" s="40"/>
      <c r="C124" s="10"/>
      <c r="D124" s="39"/>
      <c r="E124" s="39"/>
      <c r="F124" s="6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" customFormat="1" ht="15.75">
      <c r="A125" s="41"/>
      <c r="B125" s="42"/>
      <c r="C125" s="10"/>
      <c r="D125" s="39"/>
      <c r="E125" s="10"/>
      <c r="F125" s="6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5" ht="15.75">
      <c r="A126" s="43"/>
      <c r="B126" s="42"/>
      <c r="C126" s="10"/>
      <c r="D126" s="39"/>
      <c r="E126" s="39"/>
    </row>
    <row r="127" spans="1:5" ht="15.75">
      <c r="A127" s="43"/>
      <c r="B127" s="42"/>
      <c r="C127" s="10"/>
      <c r="D127" s="39"/>
      <c r="E127" s="10"/>
    </row>
    <row r="128" spans="1:5" ht="15.75">
      <c r="A128" s="34"/>
      <c r="B128" s="42"/>
      <c r="C128" s="10"/>
      <c r="D128" s="39"/>
      <c r="E128" s="10"/>
    </row>
    <row r="129" spans="1:5" ht="15.75">
      <c r="A129" s="44"/>
      <c r="B129" s="42"/>
      <c r="C129" s="10"/>
      <c r="D129" s="39"/>
      <c r="E129" s="10"/>
    </row>
    <row r="130" spans="1:5" ht="15.75">
      <c r="A130" s="45"/>
      <c r="B130" s="46"/>
      <c r="C130" s="10"/>
      <c r="D130" s="39"/>
      <c r="E130" s="10"/>
    </row>
    <row r="131" spans="1:5" ht="15.75">
      <c r="A131" s="47"/>
      <c r="B131" s="46"/>
      <c r="C131" s="10"/>
      <c r="D131" s="39"/>
      <c r="E131" s="10"/>
    </row>
    <row r="132" spans="1:5" ht="15.75">
      <c r="A132" s="48"/>
      <c r="B132" s="46"/>
      <c r="C132" s="10"/>
      <c r="D132" s="39"/>
      <c r="E132" s="10"/>
    </row>
    <row r="133" spans="1:5" ht="15.75">
      <c r="A133" s="48"/>
      <c r="B133" s="46"/>
      <c r="C133" s="10"/>
      <c r="D133" s="39"/>
      <c r="E133" s="10"/>
    </row>
    <row r="134" spans="1:5" ht="15.75">
      <c r="A134" s="17"/>
      <c r="B134" s="46"/>
      <c r="C134" s="10"/>
      <c r="D134" s="39"/>
      <c r="E134" s="10"/>
    </row>
    <row r="135" spans="1:5" ht="15.75">
      <c r="A135" s="17"/>
      <c r="B135" s="46"/>
      <c r="C135" s="10"/>
      <c r="D135" s="39"/>
      <c r="E135" s="10"/>
    </row>
    <row r="136" spans="1:5" ht="15.75">
      <c r="A136" s="17"/>
      <c r="B136" s="46"/>
      <c r="C136" s="10"/>
      <c r="D136" s="39"/>
      <c r="E136" s="10"/>
    </row>
    <row r="137" spans="1:5" ht="15.75">
      <c r="A137" s="17"/>
      <c r="B137" s="46"/>
      <c r="C137" s="10"/>
      <c r="D137" s="39"/>
      <c r="E137" s="10"/>
    </row>
    <row r="138" spans="1:5" ht="15.75">
      <c r="A138" s="17"/>
      <c r="B138" s="46"/>
      <c r="C138" s="10"/>
      <c r="D138" s="39"/>
      <c r="E138" s="10"/>
    </row>
    <row r="139" spans="1:5" ht="15.75">
      <c r="A139" s="17"/>
      <c r="B139" s="46"/>
      <c r="C139" s="10"/>
      <c r="D139" s="39"/>
      <c r="E139" s="10"/>
    </row>
    <row r="140" spans="1:5" ht="15.75">
      <c r="A140" s="48"/>
      <c r="B140" s="46"/>
      <c r="C140" s="10"/>
      <c r="D140" s="39"/>
      <c r="E140" s="10"/>
    </row>
    <row r="141" spans="1:5" ht="15.75">
      <c r="A141" s="17"/>
      <c r="B141" s="46"/>
      <c r="C141" s="10"/>
      <c r="D141" s="39"/>
      <c r="E141" s="10"/>
    </row>
    <row r="142" spans="1:5" ht="15.75">
      <c r="A142" s="17"/>
      <c r="B142" s="46"/>
      <c r="C142" s="10"/>
      <c r="D142" s="39"/>
      <c r="E142" s="10"/>
    </row>
    <row r="143" spans="1:5" ht="15.75">
      <c r="A143" s="48"/>
      <c r="B143" s="46"/>
      <c r="C143" s="10"/>
      <c r="D143" s="39"/>
      <c r="E143" s="10"/>
    </row>
    <row r="144" spans="1:5" ht="15.75">
      <c r="A144" s="17"/>
      <c r="B144" s="46"/>
      <c r="C144" s="10"/>
      <c r="D144" s="39"/>
      <c r="E144" s="10"/>
    </row>
    <row r="145" spans="1:5" ht="15.75">
      <c r="A145" s="17"/>
      <c r="B145" s="46"/>
      <c r="C145" s="10"/>
      <c r="D145" s="39"/>
      <c r="E145" s="10"/>
    </row>
    <row r="146" spans="1:5" ht="15.75">
      <c r="A146" s="17"/>
      <c r="B146" s="46"/>
      <c r="C146" s="10"/>
      <c r="D146" s="39"/>
      <c r="E146" s="10"/>
    </row>
    <row r="147" spans="1:5" ht="15.75">
      <c r="A147" s="17"/>
      <c r="B147" s="46"/>
      <c r="C147" s="10"/>
      <c r="D147" s="39"/>
      <c r="E147" s="10"/>
    </row>
    <row r="148" spans="1:5" ht="15.75">
      <c r="A148" s="48"/>
      <c r="B148" s="46"/>
      <c r="C148" s="10"/>
      <c r="D148" s="39"/>
      <c r="E148" s="10"/>
    </row>
    <row r="149" spans="1:5" ht="15.75">
      <c r="A149" s="49"/>
      <c r="B149" s="46"/>
      <c r="C149" s="10"/>
      <c r="D149" s="39"/>
      <c r="E149" s="10"/>
    </row>
    <row r="150" spans="1:5" ht="15.75">
      <c r="A150" s="49"/>
      <c r="B150" s="46"/>
      <c r="C150" s="10"/>
      <c r="D150" s="39"/>
      <c r="E150" s="10"/>
    </row>
    <row r="151" spans="1:5" ht="15.75">
      <c r="A151" s="17"/>
      <c r="B151" s="46"/>
      <c r="C151" s="10"/>
      <c r="D151" s="39"/>
      <c r="E151" s="10"/>
    </row>
    <row r="152" spans="1:5" ht="15.75">
      <c r="A152" s="17"/>
      <c r="B152" s="46"/>
      <c r="C152" s="10"/>
      <c r="D152" s="39"/>
      <c r="E152" s="10"/>
    </row>
    <row r="153" spans="1:5" ht="15.75">
      <c r="A153" s="17"/>
      <c r="B153" s="46"/>
      <c r="C153" s="10"/>
      <c r="D153" s="39"/>
      <c r="E153" s="10"/>
    </row>
    <row r="154" spans="1:5" ht="15.75">
      <c r="A154" s="49"/>
      <c r="B154" s="46"/>
      <c r="C154" s="10"/>
      <c r="D154" s="39"/>
      <c r="E154" s="10"/>
    </row>
    <row r="155" spans="1:5" ht="15.75">
      <c r="A155" s="17"/>
      <c r="B155" s="46"/>
      <c r="C155" s="10"/>
      <c r="D155" s="39"/>
      <c r="E155" s="10"/>
    </row>
    <row r="156" spans="1:5" ht="15.75">
      <c r="A156" s="17"/>
      <c r="B156" s="46"/>
      <c r="C156" s="10"/>
      <c r="D156" s="39"/>
      <c r="E156" s="10"/>
    </row>
    <row r="157" spans="1:5" ht="15.75">
      <c r="A157" s="17"/>
      <c r="B157" s="46"/>
      <c r="C157" s="10"/>
      <c r="D157" s="39"/>
      <c r="E157" s="10"/>
    </row>
    <row r="158" spans="1:5" ht="15.75">
      <c r="A158" s="17"/>
      <c r="B158" s="46"/>
      <c r="C158" s="10"/>
      <c r="D158" s="39"/>
      <c r="E158" s="10"/>
    </row>
    <row r="159" spans="1:5" ht="15.75">
      <c r="A159" s="17"/>
      <c r="B159" s="46"/>
      <c r="C159" s="10"/>
      <c r="D159" s="39"/>
      <c r="E159" s="10"/>
    </row>
    <row r="160" spans="1:5" ht="15.75">
      <c r="A160" s="17"/>
      <c r="B160" s="46"/>
      <c r="C160" s="10"/>
      <c r="D160" s="39"/>
      <c r="E160" s="10"/>
    </row>
    <row r="161" spans="1:5" ht="15.75">
      <c r="A161" s="17"/>
      <c r="B161" s="46"/>
      <c r="C161" s="10"/>
      <c r="D161" s="39"/>
      <c r="E161" s="10"/>
    </row>
    <row r="162" spans="1:5" ht="15.75">
      <c r="A162" s="17"/>
      <c r="B162" s="46"/>
      <c r="C162" s="10"/>
      <c r="D162" s="39"/>
      <c r="E162" s="10"/>
    </row>
    <row r="163" spans="1:5" ht="15.75">
      <c r="A163" s="17"/>
      <c r="B163" s="46"/>
      <c r="C163" s="10"/>
      <c r="D163" s="39"/>
      <c r="E163" s="10"/>
    </row>
    <row r="164" spans="1:5" ht="15.75">
      <c r="A164" s="17"/>
      <c r="B164" s="46"/>
      <c r="C164" s="10"/>
      <c r="D164" s="39"/>
      <c r="E164" s="10"/>
    </row>
    <row r="165" spans="1:5" ht="15.75">
      <c r="A165" s="17"/>
      <c r="B165" s="46"/>
      <c r="C165" s="10"/>
      <c r="D165" s="39"/>
      <c r="E165" s="10"/>
    </row>
    <row r="166" spans="1:5" ht="15.75">
      <c r="A166" s="50"/>
      <c r="B166" s="46"/>
      <c r="C166" s="10"/>
      <c r="D166" s="39"/>
      <c r="E166" s="10"/>
    </row>
    <row r="167" spans="1:5" ht="15.75">
      <c r="A167" s="16"/>
      <c r="B167" s="46"/>
      <c r="C167" s="10"/>
      <c r="D167" s="39"/>
      <c r="E167" s="10"/>
    </row>
    <row r="168" spans="1:5" ht="15.75">
      <c r="A168" s="17"/>
      <c r="B168" s="46"/>
      <c r="C168" s="10"/>
      <c r="D168" s="39"/>
      <c r="E168" s="10"/>
    </row>
    <row r="169" spans="1:5" ht="15.75">
      <c r="A169" s="16"/>
      <c r="B169" s="46"/>
      <c r="C169" s="10"/>
      <c r="D169" s="39"/>
      <c r="E169" s="10"/>
    </row>
    <row r="170" spans="1:5" ht="15.75">
      <c r="A170" s="16"/>
      <c r="B170" s="46"/>
      <c r="C170" s="10"/>
      <c r="D170" s="39"/>
      <c r="E170" s="10"/>
    </row>
    <row r="171" spans="1:5" ht="15.75">
      <c r="A171" s="17"/>
      <c r="B171" s="46"/>
      <c r="C171" s="10"/>
      <c r="D171" s="39"/>
      <c r="E171" s="10"/>
    </row>
    <row r="172" spans="1:5" ht="15.75">
      <c r="A172" s="17"/>
      <c r="B172" s="46"/>
      <c r="C172" s="10"/>
      <c r="D172" s="39"/>
      <c r="E172" s="10"/>
    </row>
    <row r="173" spans="1:5" ht="15.75">
      <c r="A173" s="17"/>
      <c r="B173" s="46"/>
      <c r="C173" s="10"/>
      <c r="D173" s="39"/>
      <c r="E173" s="39"/>
    </row>
    <row r="174" spans="1:5" ht="15.75">
      <c r="A174" s="17"/>
      <c r="B174" s="46"/>
      <c r="C174" s="10"/>
      <c r="D174" s="39"/>
      <c r="E174" s="39"/>
    </row>
    <row r="175" spans="1:5" ht="15.75">
      <c r="A175" s="15"/>
      <c r="B175" s="51"/>
      <c r="C175" s="10"/>
      <c r="D175" s="39"/>
      <c r="E175" s="39"/>
    </row>
    <row r="176" spans="1:5" ht="15.75">
      <c r="A176" s="17"/>
      <c r="B176" s="51"/>
      <c r="C176" s="10"/>
      <c r="D176" s="39"/>
      <c r="E176" s="39"/>
    </row>
    <row r="177" spans="1:5" ht="15.75">
      <c r="A177" s="17"/>
      <c r="B177" s="51"/>
      <c r="C177" s="10"/>
      <c r="D177" s="39"/>
      <c r="E177" s="39"/>
    </row>
    <row r="178" spans="1:5" ht="15.75">
      <c r="A178" s="17"/>
      <c r="B178" s="51"/>
      <c r="C178" s="10"/>
      <c r="D178" s="39"/>
      <c r="E178" s="39"/>
    </row>
    <row r="179" spans="1:5" ht="15.75">
      <c r="A179" s="17"/>
      <c r="B179" s="51"/>
      <c r="C179" s="10"/>
      <c r="D179" s="39"/>
      <c r="E179" s="39"/>
    </row>
    <row r="180" spans="1:5" ht="15.75">
      <c r="A180" s="17"/>
      <c r="B180" s="51"/>
      <c r="C180" s="10"/>
      <c r="D180" s="39"/>
      <c r="E180" s="39"/>
    </row>
    <row r="181" spans="1:5" ht="15.75">
      <c r="A181" s="52"/>
      <c r="B181" s="51"/>
      <c r="C181" s="10"/>
      <c r="D181" s="39"/>
      <c r="E181" s="39"/>
    </row>
    <row r="182" spans="1:5" ht="15.75">
      <c r="A182" s="49"/>
      <c r="B182" s="51"/>
      <c r="C182" s="10"/>
      <c r="D182" s="39"/>
      <c r="E182" s="39"/>
    </row>
    <row r="183" spans="1:5" ht="15.75">
      <c r="A183" s="53"/>
      <c r="B183" s="51"/>
      <c r="C183" s="10"/>
      <c r="D183" s="39"/>
      <c r="E183" s="39"/>
    </row>
    <row r="184" spans="1:5" ht="15.75">
      <c r="A184" s="17"/>
      <c r="B184" s="51"/>
      <c r="C184" s="10"/>
      <c r="D184" s="39"/>
      <c r="E184" s="39"/>
    </row>
    <row r="185" spans="1:5" ht="15.75">
      <c r="A185" s="17"/>
      <c r="B185" s="51"/>
      <c r="C185" s="10"/>
      <c r="D185" s="39"/>
      <c r="E185" s="39"/>
    </row>
    <row r="186" spans="1:5" ht="15.75">
      <c r="A186" s="18"/>
      <c r="B186" s="51"/>
      <c r="C186" s="10"/>
      <c r="D186" s="54"/>
      <c r="E186" s="54"/>
    </row>
    <row r="187" spans="1:5" ht="15.75">
      <c r="A187" s="18"/>
      <c r="B187" s="51"/>
      <c r="C187" s="10"/>
      <c r="D187" s="39"/>
      <c r="E187" s="39"/>
    </row>
    <row r="188" spans="1:5" ht="15.75">
      <c r="A188" s="18"/>
      <c r="B188" s="51"/>
      <c r="C188" s="10"/>
      <c r="D188" s="39"/>
      <c r="E188" s="39"/>
    </row>
    <row r="189" spans="1:5" ht="15.75">
      <c r="A189" s="48"/>
      <c r="B189" s="51"/>
      <c r="C189" s="10"/>
      <c r="D189" s="39"/>
      <c r="E189" s="39"/>
    </row>
    <row r="190" spans="1:5" ht="15.75">
      <c r="A190" s="17"/>
      <c r="B190" s="51"/>
      <c r="C190" s="10"/>
      <c r="D190" s="39"/>
      <c r="E190" s="39"/>
    </row>
    <row r="191" spans="1:5" ht="15.75">
      <c r="A191" s="53"/>
      <c r="B191" s="51"/>
      <c r="C191" s="10"/>
      <c r="D191" s="39"/>
      <c r="E191" s="39"/>
    </row>
    <row r="192" spans="1:5" ht="15.75">
      <c r="A192" s="48"/>
      <c r="B192" s="51"/>
      <c r="C192" s="10"/>
      <c r="D192" s="39"/>
      <c r="E192" s="39"/>
    </row>
    <row r="193" spans="1:5" ht="15.75">
      <c r="A193" s="48"/>
      <c r="B193" s="51"/>
      <c r="C193" s="10"/>
      <c r="D193" s="39"/>
      <c r="E193" s="39"/>
    </row>
    <row r="194" spans="1:5" ht="15.75">
      <c r="A194" s="18"/>
      <c r="B194" s="51"/>
      <c r="C194" s="10"/>
      <c r="D194" s="39"/>
      <c r="E194" s="39"/>
    </row>
    <row r="195" spans="1:5" ht="15.75">
      <c r="A195" s="48"/>
      <c r="B195" s="51"/>
      <c r="C195" s="10"/>
      <c r="D195" s="39"/>
      <c r="E195" s="39"/>
    </row>
    <row r="196" spans="1:5" ht="15.75">
      <c r="A196" s="17"/>
      <c r="B196" s="51"/>
      <c r="C196" s="10"/>
      <c r="D196" s="39"/>
      <c r="E196" s="39"/>
    </row>
    <row r="197" spans="1:5" ht="15.75">
      <c r="A197" s="17"/>
      <c r="B197" s="51"/>
      <c r="C197" s="10"/>
      <c r="D197" s="39"/>
      <c r="E197" s="39"/>
    </row>
    <row r="198" spans="1:5" ht="15.75">
      <c r="A198" s="17"/>
      <c r="B198" s="51"/>
      <c r="C198" s="10"/>
      <c r="D198" s="39"/>
      <c r="E198" s="39"/>
    </row>
    <row r="199" spans="1:5" ht="15.75">
      <c r="A199" s="48"/>
      <c r="B199" s="51"/>
      <c r="C199" s="10"/>
      <c r="D199" s="39"/>
      <c r="E199" s="39"/>
    </row>
    <row r="200" spans="1:5" ht="15.75">
      <c r="A200" s="17"/>
      <c r="B200" s="51"/>
      <c r="C200" s="10"/>
      <c r="D200" s="39"/>
      <c r="E200" s="39"/>
    </row>
    <row r="201" spans="1:5" ht="15.75">
      <c r="A201" s="55"/>
      <c r="B201" s="51"/>
      <c r="C201" s="10"/>
      <c r="D201" s="39"/>
      <c r="E201" s="39"/>
    </row>
    <row r="202" spans="1:5" ht="15.75">
      <c r="A202" s="17"/>
      <c r="B202" s="56"/>
      <c r="C202" s="14"/>
      <c r="D202" s="20"/>
      <c r="E202" s="14"/>
    </row>
    <row r="203" spans="1:5" ht="15.75">
      <c r="A203" s="17"/>
      <c r="B203" s="56"/>
      <c r="C203" s="14"/>
      <c r="D203" s="20"/>
      <c r="E203" s="14"/>
    </row>
    <row r="204" spans="1:5" ht="15.75">
      <c r="A204" s="17"/>
      <c r="B204" s="56"/>
      <c r="C204" s="14"/>
      <c r="D204" s="20"/>
      <c r="E204" s="14"/>
    </row>
    <row r="205" spans="1:5" ht="15.75">
      <c r="A205" s="50"/>
      <c r="B205" s="56"/>
      <c r="C205" s="14"/>
      <c r="D205" s="20"/>
      <c r="E205" s="14"/>
    </row>
    <row r="206" spans="1:5" ht="15.75">
      <c r="A206" s="50"/>
      <c r="B206" s="56"/>
      <c r="C206" s="14"/>
      <c r="D206" s="57"/>
      <c r="E206" s="14"/>
    </row>
    <row r="207" spans="1:5" ht="15.75">
      <c r="A207" s="52"/>
      <c r="B207" s="58"/>
      <c r="C207" s="14"/>
      <c r="D207" s="20"/>
      <c r="E207" s="14"/>
    </row>
    <row r="208" spans="1:5" ht="15.75">
      <c r="A208" s="49"/>
      <c r="B208" s="56"/>
      <c r="C208" s="14"/>
      <c r="D208" s="20"/>
      <c r="E208" s="14"/>
    </row>
    <row r="209" spans="1:5" ht="15.75">
      <c r="A209" s="53"/>
      <c r="B209" s="56"/>
      <c r="C209" s="14"/>
      <c r="D209" s="20"/>
      <c r="E209" s="14"/>
    </row>
    <row r="210" spans="1:5" ht="15.75">
      <c r="A210" s="18"/>
      <c r="B210" s="59"/>
      <c r="C210" s="14"/>
      <c r="D210" s="20"/>
      <c r="E210" s="14"/>
    </row>
    <row r="211" spans="1:5" ht="15.75">
      <c r="A211" s="18"/>
      <c r="B211" s="56"/>
      <c r="C211" s="14"/>
      <c r="D211" s="20"/>
      <c r="E211" s="14"/>
    </row>
    <row r="212" spans="1:5" ht="15.75">
      <c r="A212" s="18"/>
      <c r="B212" s="56"/>
      <c r="C212" s="14"/>
      <c r="D212" s="57"/>
      <c r="E212" s="14"/>
    </row>
    <row r="213" spans="1:5" ht="15.75">
      <c r="A213" s="17"/>
      <c r="B213" s="60"/>
      <c r="C213" s="14"/>
      <c r="D213" s="20"/>
      <c r="E213" s="14"/>
    </row>
    <row r="214" spans="1:5" ht="15.75">
      <c r="A214" s="53"/>
      <c r="B214" s="56"/>
      <c r="C214" s="14"/>
      <c r="D214" s="57"/>
      <c r="E214" s="14"/>
    </row>
    <row r="215" spans="1:5" ht="15.75">
      <c r="A215" s="18"/>
      <c r="B215" s="58"/>
      <c r="C215" s="14"/>
      <c r="D215" s="20"/>
      <c r="E215" s="14"/>
    </row>
    <row r="216" spans="1:5" ht="15.75">
      <c r="A216" s="18"/>
      <c r="B216" s="56"/>
      <c r="C216" s="14"/>
      <c r="D216" s="14"/>
      <c r="E216" s="14"/>
    </row>
    <row r="217" spans="1:5" ht="15.75">
      <c r="A217" s="18"/>
      <c r="B217" s="59"/>
      <c r="C217" s="14"/>
      <c r="D217" s="14"/>
      <c r="E217" s="14"/>
    </row>
    <row r="218" spans="1:5" ht="15.75">
      <c r="A218" s="17"/>
      <c r="B218" s="56"/>
      <c r="C218" s="14"/>
      <c r="D218" s="14"/>
      <c r="E218" s="14"/>
    </row>
    <row r="219" spans="1:5" ht="15.75">
      <c r="A219" s="17"/>
      <c r="B219" s="58"/>
      <c r="C219" s="14"/>
      <c r="D219" s="20"/>
      <c r="E219" s="14"/>
    </row>
    <row r="220" spans="1:5" ht="15.75">
      <c r="A220" s="61"/>
      <c r="B220" s="56"/>
      <c r="C220" s="14"/>
      <c r="D220" s="20"/>
      <c r="E220" s="14"/>
    </row>
    <row r="221" spans="1:5" ht="15.75">
      <c r="A221" s="62"/>
      <c r="B221" s="56"/>
      <c r="C221" s="14"/>
      <c r="D221" s="20"/>
      <c r="E221" s="14"/>
    </row>
    <row r="222" spans="1:5" ht="15.75">
      <c r="A222" s="53"/>
      <c r="B222" s="56"/>
      <c r="C222" s="14"/>
      <c r="D222" s="20"/>
      <c r="E222" s="14"/>
    </row>
    <row r="223" spans="1:5" ht="15.75">
      <c r="A223" s="17"/>
      <c r="B223" s="58"/>
      <c r="C223" s="63"/>
      <c r="D223" s="63"/>
      <c r="E223" s="63"/>
    </row>
    <row r="224" spans="1:5" ht="15.75">
      <c r="A224" s="17"/>
      <c r="B224" s="58"/>
      <c r="C224" s="63"/>
      <c r="D224" s="63"/>
      <c r="E224" s="63"/>
    </row>
    <row r="225" spans="1:5" ht="15.75">
      <c r="A225" s="17"/>
      <c r="B225" s="64"/>
      <c r="C225" s="63"/>
      <c r="D225" s="63"/>
      <c r="E225" s="63"/>
    </row>
    <row r="226" spans="1:5" ht="15.75">
      <c r="A226" s="17"/>
      <c r="B226" s="64"/>
      <c r="C226" s="63"/>
      <c r="D226" s="63"/>
      <c r="E226" s="63"/>
    </row>
    <row r="227" spans="1:5" ht="15.75">
      <c r="A227" s="52"/>
      <c r="B227" s="64"/>
      <c r="C227" s="63"/>
      <c r="D227" s="63"/>
      <c r="E227" s="63"/>
    </row>
    <row r="228" spans="1:5" ht="15.75">
      <c r="A228" s="17"/>
      <c r="B228" s="64"/>
      <c r="C228" s="63"/>
      <c r="D228" s="63"/>
      <c r="E228" s="63"/>
    </row>
    <row r="229" spans="1:5" ht="15.75">
      <c r="A229" s="17"/>
      <c r="B229" s="64"/>
      <c r="C229" s="63"/>
      <c r="D229" s="63"/>
      <c r="E229" s="63"/>
    </row>
    <row r="230" spans="1:5" ht="15.75">
      <c r="A230" s="17"/>
      <c r="B230" s="64"/>
      <c r="C230" s="63"/>
      <c r="D230" s="63"/>
      <c r="E230" s="63"/>
    </row>
    <row r="231" spans="2:5" ht="15.75">
      <c r="B231" s="64"/>
      <c r="C231" s="63"/>
      <c r="D231" s="63"/>
      <c r="E231" s="63"/>
    </row>
    <row r="232" spans="2:5" ht="15.75">
      <c r="B232" s="64"/>
      <c r="C232" s="63"/>
      <c r="D232" s="63"/>
      <c r="E232" s="63"/>
    </row>
    <row r="233" spans="2:5" ht="15.75">
      <c r="B233" s="64"/>
      <c r="C233" s="63"/>
      <c r="D233" s="63"/>
      <c r="E233" s="63"/>
    </row>
    <row r="234" spans="2:5" ht="15.75">
      <c r="B234" s="64"/>
      <c r="C234" s="63"/>
      <c r="D234" s="63"/>
      <c r="E234" s="63"/>
    </row>
    <row r="235" spans="2:5" ht="15.75">
      <c r="B235" s="64"/>
      <c r="C235" s="63"/>
      <c r="D235" s="63"/>
      <c r="E235" s="63"/>
    </row>
    <row r="236" spans="2:5" ht="15.75">
      <c r="B236" s="64"/>
      <c r="C236" s="63"/>
      <c r="D236" s="63"/>
      <c r="E236" s="63"/>
    </row>
    <row r="237" spans="2:5" ht="15.75">
      <c r="B237" s="64"/>
      <c r="C237" s="63"/>
      <c r="D237" s="63"/>
      <c r="E237" s="63"/>
    </row>
    <row r="238" spans="2:5" ht="15.75">
      <c r="B238" s="64"/>
      <c r="C238" s="63"/>
      <c r="D238" s="63"/>
      <c r="E238" s="63"/>
    </row>
    <row r="239" spans="2:5" ht="15.75">
      <c r="B239" s="64"/>
      <c r="C239" s="63"/>
      <c r="D239" s="63"/>
      <c r="E239" s="63"/>
    </row>
    <row r="240" spans="2:5" ht="15.75">
      <c r="B240" s="64"/>
      <c r="C240" s="63"/>
      <c r="D240" s="63"/>
      <c r="E240" s="63"/>
    </row>
    <row r="241" spans="2:5" ht="15.75">
      <c r="B241" s="64"/>
      <c r="C241" s="63"/>
      <c r="D241" s="63"/>
      <c r="E241" s="63"/>
    </row>
    <row r="242" spans="2:5" ht="15.75">
      <c r="B242" s="64"/>
      <c r="C242" s="63"/>
      <c r="D242" s="63"/>
      <c r="E242" s="63"/>
    </row>
    <row r="243" spans="2:5" ht="15.75">
      <c r="B243" s="64"/>
      <c r="C243" s="63"/>
      <c r="D243" s="63"/>
      <c r="E243" s="63"/>
    </row>
    <row r="244" spans="2:5" ht="15.75">
      <c r="B244" s="64"/>
      <c r="C244" s="63"/>
      <c r="D244" s="63"/>
      <c r="E244" s="63"/>
    </row>
    <row r="245" spans="2:5" ht="15.75">
      <c r="B245" s="64"/>
      <c r="C245" s="63"/>
      <c r="D245" s="63"/>
      <c r="E245" s="63"/>
    </row>
    <row r="246" spans="2:5" ht="15.75">
      <c r="B246" s="64"/>
      <c r="C246" s="63"/>
      <c r="D246" s="63"/>
      <c r="E246" s="63"/>
    </row>
    <row r="247" spans="2:5" ht="15.75">
      <c r="B247" s="64"/>
      <c r="C247" s="63"/>
      <c r="D247" s="63"/>
      <c r="E247" s="63"/>
    </row>
    <row r="248" spans="2:5" ht="15.75">
      <c r="B248" s="64"/>
      <c r="C248" s="63"/>
      <c r="D248" s="63"/>
      <c r="E248" s="63"/>
    </row>
    <row r="249" spans="2:5" ht="15.75">
      <c r="B249" s="64"/>
      <c r="C249" s="63"/>
      <c r="D249" s="63"/>
      <c r="E249" s="63"/>
    </row>
    <row r="250" spans="2:5" ht="15.75">
      <c r="B250" s="64"/>
      <c r="C250" s="63"/>
      <c r="D250" s="63"/>
      <c r="E250" s="63"/>
    </row>
    <row r="251" spans="2:5" ht="15.75">
      <c r="B251" s="64"/>
      <c r="C251" s="63"/>
      <c r="D251" s="63"/>
      <c r="E251" s="63"/>
    </row>
    <row r="252" spans="2:5" ht="15.75">
      <c r="B252" s="64"/>
      <c r="C252" s="63"/>
      <c r="D252" s="63"/>
      <c r="E252" s="63"/>
    </row>
    <row r="253" spans="2:5" ht="15.75">
      <c r="B253" s="64"/>
      <c r="C253" s="63"/>
      <c r="D253" s="63"/>
      <c r="E253" s="63"/>
    </row>
    <row r="254" spans="2:5" ht="15.75">
      <c r="B254" s="64"/>
      <c r="C254" s="63"/>
      <c r="D254" s="63"/>
      <c r="E254" s="63"/>
    </row>
    <row r="255" spans="2:5" ht="15.75">
      <c r="B255" s="64"/>
      <c r="C255" s="63"/>
      <c r="D255" s="63"/>
      <c r="E255" s="63"/>
    </row>
    <row r="256" spans="2:5" ht="15.75">
      <c r="B256" s="64"/>
      <c r="C256" s="63"/>
      <c r="D256" s="63"/>
      <c r="E256" s="63"/>
    </row>
    <row r="257" spans="2:5" ht="15.75">
      <c r="B257" s="64"/>
      <c r="C257" s="63"/>
      <c r="D257" s="63"/>
      <c r="E257" s="63"/>
    </row>
    <row r="258" spans="2:5" ht="15.75">
      <c r="B258" s="64"/>
      <c r="C258" s="63"/>
      <c r="D258" s="63"/>
      <c r="E258" s="63"/>
    </row>
    <row r="259" spans="2:5" ht="15.75">
      <c r="B259" s="64"/>
      <c r="C259" s="63"/>
      <c r="D259" s="63"/>
      <c r="E259" s="63"/>
    </row>
    <row r="260" spans="2:5" ht="15.75">
      <c r="B260" s="64"/>
      <c r="C260" s="63"/>
      <c r="D260" s="63"/>
      <c r="E260" s="63"/>
    </row>
    <row r="261" spans="2:5" ht="15.75">
      <c r="B261" s="64"/>
      <c r="C261" s="63"/>
      <c r="D261" s="63"/>
      <c r="E261" s="63"/>
    </row>
    <row r="262" spans="2:5" ht="15.75">
      <c r="B262" s="64"/>
      <c r="C262" s="63"/>
      <c r="D262" s="63"/>
      <c r="E262" s="63"/>
    </row>
    <row r="263" spans="2:5" ht="15.75">
      <c r="B263" s="64"/>
      <c r="C263" s="63"/>
      <c r="D263" s="63"/>
      <c r="E263" s="63"/>
    </row>
    <row r="264" spans="2:5" ht="15.75">
      <c r="B264" s="64"/>
      <c r="C264" s="63"/>
      <c r="D264" s="63"/>
      <c r="E264" s="63"/>
    </row>
    <row r="265" spans="2:5" ht="15.75">
      <c r="B265" s="64"/>
      <c r="C265" s="63"/>
      <c r="D265" s="63"/>
      <c r="E265" s="63"/>
    </row>
    <row r="266" spans="2:5" ht="15.75">
      <c r="B266" s="64"/>
      <c r="C266" s="63"/>
      <c r="D266" s="63"/>
      <c r="E266" s="63"/>
    </row>
    <row r="267" spans="2:5" ht="15.75">
      <c r="B267" s="64"/>
      <c r="C267" s="63"/>
      <c r="D267" s="63"/>
      <c r="E267" s="63"/>
    </row>
    <row r="268" spans="2:5" ht="15.75">
      <c r="B268" s="64"/>
      <c r="C268" s="63"/>
      <c r="D268" s="63"/>
      <c r="E268" s="63"/>
    </row>
    <row r="269" spans="2:5" ht="15.75">
      <c r="B269" s="64"/>
      <c r="C269" s="63"/>
      <c r="D269" s="63"/>
      <c r="E269" s="63"/>
    </row>
    <row r="270" spans="2:5" ht="15.75">
      <c r="B270" s="64"/>
      <c r="C270" s="63"/>
      <c r="D270" s="63"/>
      <c r="E270" s="63"/>
    </row>
    <row r="271" spans="2:5" ht="15.75">
      <c r="B271" s="64"/>
      <c r="C271" s="63"/>
      <c r="D271" s="63"/>
      <c r="E271" s="63"/>
    </row>
    <row r="272" spans="2:5" ht="15.75">
      <c r="B272" s="64"/>
      <c r="C272" s="63"/>
      <c r="D272" s="63"/>
      <c r="E272" s="63"/>
    </row>
    <row r="273" spans="2:5" ht="15.75">
      <c r="B273" s="64"/>
      <c r="C273" s="63"/>
      <c r="D273" s="63"/>
      <c r="E273" s="63"/>
    </row>
    <row r="274" spans="2:5" ht="15.75">
      <c r="B274" s="64"/>
      <c r="C274" s="63"/>
      <c r="D274" s="63"/>
      <c r="E274" s="63"/>
    </row>
    <row r="275" spans="2:5" ht="15.75">
      <c r="B275" s="64"/>
      <c r="C275" s="63"/>
      <c r="D275" s="63"/>
      <c r="E275" s="63"/>
    </row>
    <row r="276" spans="2:5" ht="15.75">
      <c r="B276" s="64"/>
      <c r="C276" s="63"/>
      <c r="D276" s="63"/>
      <c r="E276" s="63"/>
    </row>
    <row r="277" spans="2:5" ht="15.75">
      <c r="B277" s="64"/>
      <c r="C277" s="63"/>
      <c r="D277" s="63"/>
      <c r="E277" s="63"/>
    </row>
    <row r="278" spans="1:5" ht="15.75">
      <c r="A278" s="2"/>
      <c r="B278" s="64"/>
      <c r="C278" s="63"/>
      <c r="D278" s="63"/>
      <c r="E278" s="63"/>
    </row>
    <row r="279" spans="1:5" ht="15.75">
      <c r="A279" s="2"/>
      <c r="B279" s="64"/>
      <c r="C279" s="63"/>
      <c r="D279" s="63"/>
      <c r="E279" s="63"/>
    </row>
    <row r="280" spans="1:5" ht="15.75">
      <c r="A280" s="2"/>
      <c r="B280" s="64"/>
      <c r="C280" s="63"/>
      <c r="D280" s="63"/>
      <c r="E280" s="63"/>
    </row>
    <row r="281" spans="1:6" ht="12.75">
      <c r="A281" s="2"/>
      <c r="B281" s="64"/>
      <c r="C281" s="63"/>
      <c r="D281" s="63"/>
      <c r="E281" s="63"/>
      <c r="F281" s="70"/>
    </row>
    <row r="282" spans="1:6" ht="12.75">
      <c r="A282" s="2"/>
      <c r="B282" s="64"/>
      <c r="C282" s="63"/>
      <c r="D282" s="63"/>
      <c r="E282" s="63"/>
      <c r="F282" s="70"/>
    </row>
    <row r="283" spans="1:6" ht="12.75">
      <c r="A283" s="2"/>
      <c r="B283" s="64"/>
      <c r="C283" s="63"/>
      <c r="D283" s="63"/>
      <c r="E283" s="63"/>
      <c r="F283" s="70"/>
    </row>
    <row r="284" spans="1:6" ht="12.75">
      <c r="A284" s="2"/>
      <c r="B284" s="64"/>
      <c r="C284" s="63"/>
      <c r="D284" s="63"/>
      <c r="E284" s="63"/>
      <c r="F284" s="70"/>
    </row>
    <row r="285" spans="1:6" ht="12.75">
      <c r="A285" s="2"/>
      <c r="B285" s="64"/>
      <c r="C285" s="63"/>
      <c r="D285" s="63"/>
      <c r="E285" s="63"/>
      <c r="F285" s="70"/>
    </row>
    <row r="286" spans="1:6" ht="12.75">
      <c r="A286" s="2"/>
      <c r="B286" s="64"/>
      <c r="C286" s="63"/>
      <c r="D286" s="63"/>
      <c r="E286" s="63"/>
      <c r="F286" s="70"/>
    </row>
    <row r="287" spans="1:6" ht="12.75">
      <c r="A287" s="2"/>
      <c r="B287" s="64"/>
      <c r="C287" s="63"/>
      <c r="D287" s="63"/>
      <c r="E287" s="63"/>
      <c r="F287" s="70"/>
    </row>
    <row r="288" spans="1:6" ht="12.75">
      <c r="A288" s="2"/>
      <c r="B288" s="64"/>
      <c r="C288" s="63"/>
      <c r="D288" s="63"/>
      <c r="E288" s="63"/>
      <c r="F288" s="70"/>
    </row>
    <row r="289" spans="1:6" ht="12.75">
      <c r="A289" s="2"/>
      <c r="B289" s="64"/>
      <c r="C289" s="63"/>
      <c r="D289" s="63"/>
      <c r="E289" s="63"/>
      <c r="F289" s="70"/>
    </row>
    <row r="290" spans="1:6" ht="12.75">
      <c r="A290" s="2"/>
      <c r="B290" s="64"/>
      <c r="C290" s="63"/>
      <c r="D290" s="63"/>
      <c r="E290" s="63"/>
      <c r="F290" s="70"/>
    </row>
    <row r="291" spans="1:6" ht="12.75">
      <c r="A291" s="2"/>
      <c r="B291" s="64"/>
      <c r="C291" s="63"/>
      <c r="D291" s="63"/>
      <c r="E291" s="63"/>
      <c r="F291" s="70"/>
    </row>
    <row r="292" spans="1:6" ht="12.75">
      <c r="A292" s="2"/>
      <c r="B292" s="64"/>
      <c r="C292" s="63"/>
      <c r="D292" s="63"/>
      <c r="E292" s="63"/>
      <c r="F292" s="70"/>
    </row>
    <row r="293" spans="1:6" ht="12.75">
      <c r="A293" s="2"/>
      <c r="B293" s="64"/>
      <c r="C293" s="63"/>
      <c r="D293" s="63"/>
      <c r="E293" s="63"/>
      <c r="F293" s="70"/>
    </row>
    <row r="294" spans="1:6" ht="12.75">
      <c r="A294" s="2"/>
      <c r="B294" s="64"/>
      <c r="C294" s="63"/>
      <c r="D294" s="63"/>
      <c r="E294" s="63"/>
      <c r="F294" s="70"/>
    </row>
    <row r="295" spans="1:6" ht="12.75">
      <c r="A295" s="2"/>
      <c r="B295" s="64"/>
      <c r="C295" s="63"/>
      <c r="D295" s="63"/>
      <c r="E295" s="63"/>
      <c r="F295" s="70"/>
    </row>
    <row r="296" spans="1:6" ht="12.75">
      <c r="A296" s="2"/>
      <c r="B296" s="64"/>
      <c r="C296" s="63"/>
      <c r="D296" s="63"/>
      <c r="E296" s="63"/>
      <c r="F296" s="70"/>
    </row>
    <row r="297" spans="1:6" ht="12.75">
      <c r="A297" s="2"/>
      <c r="B297" s="64"/>
      <c r="C297" s="63"/>
      <c r="D297" s="63"/>
      <c r="E297" s="63"/>
      <c r="F297" s="70"/>
    </row>
    <row r="298" spans="1:6" ht="12.75">
      <c r="A298" s="2"/>
      <c r="B298" s="64"/>
      <c r="C298" s="63"/>
      <c r="D298" s="63"/>
      <c r="E298" s="63"/>
      <c r="F298" s="70"/>
    </row>
    <row r="299" spans="1:6" ht="12.75">
      <c r="A299" s="2"/>
      <c r="B299" s="64"/>
      <c r="C299" s="63"/>
      <c r="D299" s="63"/>
      <c r="E299" s="63"/>
      <c r="F299" s="70"/>
    </row>
    <row r="300" spans="1:6" ht="12.75">
      <c r="A300" s="2"/>
      <c r="B300" s="64"/>
      <c r="C300" s="63"/>
      <c r="D300" s="63"/>
      <c r="E300" s="63"/>
      <c r="F300" s="70"/>
    </row>
    <row r="301" spans="1:6" ht="12.75">
      <c r="A301" s="2"/>
      <c r="B301" s="64"/>
      <c r="C301" s="63"/>
      <c r="D301" s="63"/>
      <c r="E301" s="63"/>
      <c r="F301" s="70"/>
    </row>
    <row r="302" spans="1:6" ht="12.75">
      <c r="A302" s="2"/>
      <c r="B302" s="64"/>
      <c r="C302" s="63"/>
      <c r="D302" s="63"/>
      <c r="E302" s="63"/>
      <c r="F302" s="70"/>
    </row>
    <row r="303" spans="1:6" ht="12.75">
      <c r="A303" s="2"/>
      <c r="B303" s="64"/>
      <c r="C303" s="63"/>
      <c r="D303" s="63"/>
      <c r="E303" s="63"/>
      <c r="F303" s="70"/>
    </row>
    <row r="304" spans="1:6" ht="12.75">
      <c r="A304" s="2"/>
      <c r="B304" s="64"/>
      <c r="C304" s="63"/>
      <c r="D304" s="63"/>
      <c r="E304" s="63"/>
      <c r="F304" s="70"/>
    </row>
    <row r="305" spans="1:6" ht="12.75">
      <c r="A305" s="2"/>
      <c r="B305" s="64"/>
      <c r="C305" s="63"/>
      <c r="D305" s="63"/>
      <c r="E305" s="63"/>
      <c r="F305" s="70"/>
    </row>
    <row r="306" spans="1:6" ht="12.75">
      <c r="A306" s="2"/>
      <c r="B306" s="64"/>
      <c r="C306" s="63"/>
      <c r="D306" s="63"/>
      <c r="E306" s="63"/>
      <c r="F306" s="70"/>
    </row>
    <row r="307" spans="1:6" ht="12.75">
      <c r="A307" s="2"/>
      <c r="B307" s="64"/>
      <c r="C307" s="63"/>
      <c r="D307" s="63"/>
      <c r="E307" s="63"/>
      <c r="F307" s="70"/>
    </row>
    <row r="308" spans="1:6" ht="12.75">
      <c r="A308" s="2"/>
      <c r="B308" s="64"/>
      <c r="C308" s="63"/>
      <c r="D308" s="63"/>
      <c r="E308" s="63"/>
      <c r="F308" s="70"/>
    </row>
    <row r="309" spans="1:6" ht="12.75">
      <c r="A309" s="2"/>
      <c r="B309" s="64"/>
      <c r="C309" s="63"/>
      <c r="D309" s="63"/>
      <c r="E309" s="63"/>
      <c r="F309" s="70"/>
    </row>
    <row r="310" spans="1:6" ht="12.75">
      <c r="A310" s="2"/>
      <c r="B310" s="64"/>
      <c r="C310" s="63"/>
      <c r="D310" s="63"/>
      <c r="E310" s="63"/>
      <c r="F310" s="70"/>
    </row>
    <row r="311" spans="1:6" ht="12.75">
      <c r="A311" s="2"/>
      <c r="B311" s="64"/>
      <c r="C311" s="63"/>
      <c r="D311" s="63"/>
      <c r="E311" s="63"/>
      <c r="F311" s="70"/>
    </row>
    <row r="312" spans="1:6" ht="12.75">
      <c r="A312" s="2"/>
      <c r="B312" s="64"/>
      <c r="C312" s="63"/>
      <c r="D312" s="63"/>
      <c r="E312" s="63"/>
      <c r="F312" s="70"/>
    </row>
    <row r="313" spans="1:6" ht="12.75">
      <c r="A313" s="2"/>
      <c r="B313" s="64"/>
      <c r="C313" s="63"/>
      <c r="D313" s="63"/>
      <c r="E313" s="63"/>
      <c r="F313" s="70"/>
    </row>
    <row r="314" spans="1:6" ht="12.75">
      <c r="A314" s="2"/>
      <c r="B314" s="64"/>
      <c r="C314" s="63"/>
      <c r="D314" s="63"/>
      <c r="E314" s="63"/>
      <c r="F314" s="70"/>
    </row>
    <row r="315" spans="1:6" ht="12.75">
      <c r="A315" s="2"/>
      <c r="B315" s="64"/>
      <c r="C315" s="63"/>
      <c r="D315" s="63"/>
      <c r="E315" s="63"/>
      <c r="F315" s="70"/>
    </row>
    <row r="316" spans="1:6" ht="12.75">
      <c r="A316" s="2"/>
      <c r="B316" s="64"/>
      <c r="C316" s="63"/>
      <c r="D316" s="63"/>
      <c r="E316" s="63"/>
      <c r="F316" s="70"/>
    </row>
    <row r="317" spans="1:6" ht="12.75">
      <c r="A317" s="2"/>
      <c r="B317" s="64"/>
      <c r="C317" s="63"/>
      <c r="D317" s="63"/>
      <c r="E317" s="63"/>
      <c r="F317" s="70"/>
    </row>
    <row r="318" spans="1:6" ht="12.75">
      <c r="A318" s="2"/>
      <c r="B318" s="64"/>
      <c r="C318" s="63"/>
      <c r="D318" s="63"/>
      <c r="E318" s="63"/>
      <c r="F318" s="70"/>
    </row>
    <row r="319" spans="1:6" ht="12.75">
      <c r="A319" s="2"/>
      <c r="B319" s="64"/>
      <c r="C319" s="63"/>
      <c r="D319" s="63"/>
      <c r="E319" s="63"/>
      <c r="F319" s="70"/>
    </row>
    <row r="320" spans="1:6" ht="12.75">
      <c r="A320" s="2"/>
      <c r="B320" s="64"/>
      <c r="C320" s="63"/>
      <c r="D320" s="63"/>
      <c r="E320" s="63"/>
      <c r="F320" s="70"/>
    </row>
    <row r="321" spans="1:6" ht="12.75">
      <c r="A321" s="2"/>
      <c r="B321" s="64"/>
      <c r="C321" s="63"/>
      <c r="D321" s="63"/>
      <c r="E321" s="63"/>
      <c r="F321" s="70"/>
    </row>
    <row r="322" spans="1:6" ht="12.75">
      <c r="A322" s="2"/>
      <c r="B322" s="64"/>
      <c r="C322" s="63"/>
      <c r="D322" s="63"/>
      <c r="E322" s="63"/>
      <c r="F322" s="70"/>
    </row>
    <row r="323" spans="1:6" ht="12.75">
      <c r="A323" s="2"/>
      <c r="B323" s="64"/>
      <c r="C323" s="63"/>
      <c r="D323" s="63"/>
      <c r="E323" s="63"/>
      <c r="F323" s="70"/>
    </row>
    <row r="324" spans="1:6" ht="12.75">
      <c r="A324" s="2"/>
      <c r="B324" s="64"/>
      <c r="C324" s="63"/>
      <c r="D324" s="63"/>
      <c r="E324" s="63"/>
      <c r="F324" s="70"/>
    </row>
    <row r="325" spans="1:6" ht="12.75">
      <c r="A325" s="2"/>
      <c r="B325" s="64"/>
      <c r="C325" s="63"/>
      <c r="D325" s="63"/>
      <c r="E325" s="63"/>
      <c r="F325" s="70"/>
    </row>
    <row r="326" spans="1:6" ht="12.75">
      <c r="A326" s="2"/>
      <c r="B326" s="64"/>
      <c r="C326" s="63"/>
      <c r="D326" s="63"/>
      <c r="E326" s="63"/>
      <c r="F326" s="70"/>
    </row>
    <row r="327" spans="1:6" ht="12.75">
      <c r="A327" s="2"/>
      <c r="B327" s="64"/>
      <c r="C327" s="63"/>
      <c r="D327" s="63"/>
      <c r="E327" s="63"/>
      <c r="F327" s="70"/>
    </row>
    <row r="328" spans="1:6" ht="12.75">
      <c r="A328" s="2"/>
      <c r="B328" s="64"/>
      <c r="C328" s="63"/>
      <c r="D328" s="63"/>
      <c r="E328" s="63"/>
      <c r="F328" s="70"/>
    </row>
    <row r="329" spans="1:6" ht="12.75">
      <c r="A329" s="2"/>
      <c r="B329" s="64"/>
      <c r="C329" s="63"/>
      <c r="D329" s="63"/>
      <c r="E329" s="63"/>
      <c r="F329" s="70"/>
    </row>
    <row r="330" spans="1:6" ht="12.75">
      <c r="A330" s="2"/>
      <c r="B330" s="64"/>
      <c r="C330" s="63"/>
      <c r="D330" s="63"/>
      <c r="E330" s="63"/>
      <c r="F330" s="70"/>
    </row>
    <row r="331" spans="1:6" ht="12.75">
      <c r="A331" s="2"/>
      <c r="B331" s="64"/>
      <c r="C331" s="63"/>
      <c r="D331" s="63"/>
      <c r="E331" s="63"/>
      <c r="F331" s="70"/>
    </row>
    <row r="332" spans="1:6" ht="12.75">
      <c r="A332" s="2"/>
      <c r="B332" s="64"/>
      <c r="C332" s="63"/>
      <c r="D332" s="63"/>
      <c r="E332" s="63"/>
      <c r="F332" s="70"/>
    </row>
    <row r="333" spans="1:6" ht="12.75">
      <c r="A333" s="2"/>
      <c r="B333" s="64"/>
      <c r="C333" s="63"/>
      <c r="D333" s="63"/>
      <c r="E333" s="63"/>
      <c r="F333" s="70"/>
    </row>
    <row r="334" spans="1:6" ht="12.75">
      <c r="A334" s="2"/>
      <c r="B334" s="64"/>
      <c r="C334" s="63"/>
      <c r="D334" s="63"/>
      <c r="E334" s="63"/>
      <c r="F334" s="70"/>
    </row>
    <row r="335" spans="1:6" ht="12.75">
      <c r="A335" s="2"/>
      <c r="B335" s="64"/>
      <c r="C335" s="63"/>
      <c r="D335" s="63"/>
      <c r="E335" s="63"/>
      <c r="F335" s="70"/>
    </row>
    <row r="336" spans="1:6" ht="12.75">
      <c r="A336" s="2"/>
      <c r="B336" s="64"/>
      <c r="C336" s="63"/>
      <c r="D336" s="63"/>
      <c r="E336" s="63"/>
      <c r="F336" s="70"/>
    </row>
    <row r="337" spans="1:6" ht="12.75">
      <c r="A337" s="2"/>
      <c r="B337" s="64"/>
      <c r="C337" s="63"/>
      <c r="D337" s="63"/>
      <c r="E337" s="63"/>
      <c r="F337" s="70"/>
    </row>
    <row r="338" spans="1:6" ht="12.75">
      <c r="A338" s="2"/>
      <c r="B338" s="64"/>
      <c r="C338" s="63"/>
      <c r="D338" s="63"/>
      <c r="E338" s="63"/>
      <c r="F338" s="70"/>
    </row>
    <row r="339" spans="1:6" ht="12.75">
      <c r="A339" s="2"/>
      <c r="B339" s="64"/>
      <c r="C339" s="63"/>
      <c r="D339" s="63"/>
      <c r="E339" s="63"/>
      <c r="F339" s="70"/>
    </row>
    <row r="340" spans="1:6" ht="12.75">
      <c r="A340" s="2"/>
      <c r="B340" s="64"/>
      <c r="C340" s="63"/>
      <c r="D340" s="63"/>
      <c r="E340" s="63"/>
      <c r="F340" s="70"/>
    </row>
    <row r="341" spans="1:6" ht="12.75">
      <c r="A341" s="2"/>
      <c r="B341" s="64"/>
      <c r="C341" s="63"/>
      <c r="D341" s="63"/>
      <c r="E341" s="63"/>
      <c r="F341" s="70"/>
    </row>
    <row r="342" spans="1:6" ht="12.75">
      <c r="A342" s="2"/>
      <c r="B342" s="64"/>
      <c r="C342" s="63"/>
      <c r="D342" s="63"/>
      <c r="E342" s="63"/>
      <c r="F342" s="70"/>
    </row>
    <row r="343" spans="1:6" ht="12.75">
      <c r="A343" s="2"/>
      <c r="B343" s="64"/>
      <c r="C343" s="63"/>
      <c r="D343" s="63"/>
      <c r="E343" s="63"/>
      <c r="F343" s="70"/>
    </row>
    <row r="344" spans="1:6" ht="12.75">
      <c r="A344" s="2"/>
      <c r="B344" s="64"/>
      <c r="C344" s="63"/>
      <c r="D344" s="63"/>
      <c r="E344" s="63"/>
      <c r="F344" s="70"/>
    </row>
    <row r="345" spans="1:6" ht="12.75">
      <c r="A345" s="2"/>
      <c r="B345" s="64"/>
      <c r="C345" s="63"/>
      <c r="D345" s="63"/>
      <c r="E345" s="63"/>
      <c r="F345" s="70"/>
    </row>
    <row r="346" spans="1:6" ht="12.75">
      <c r="A346" s="2"/>
      <c r="B346" s="64"/>
      <c r="F346" s="70"/>
    </row>
    <row r="347" spans="1:6" ht="12.75">
      <c r="A347" s="2"/>
      <c r="B347" s="64"/>
      <c r="F347" s="70"/>
    </row>
    <row r="348" ht="12.75">
      <c r="F348" s="70"/>
    </row>
    <row r="349" ht="12.75">
      <c r="F349" s="70"/>
    </row>
    <row r="350" ht="12.75">
      <c r="F350" s="70"/>
    </row>
  </sheetData>
  <sheetProtection/>
  <mergeCells count="5">
    <mergeCell ref="A102:A103"/>
    <mergeCell ref="E102:E103"/>
    <mergeCell ref="A1:F1"/>
    <mergeCell ref="A2:F2"/>
    <mergeCell ref="F81:F82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60" r:id="rId1"/>
  <rowBreaks count="2" manualBreakCount="2">
    <brk id="8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Пользователь</cp:lastModifiedBy>
  <cp:lastPrinted>2022-11-02T07:32:14Z</cp:lastPrinted>
  <dcterms:created xsi:type="dcterms:W3CDTF">2011-02-08T11:11:09Z</dcterms:created>
  <dcterms:modified xsi:type="dcterms:W3CDTF">2023-02-14T11:36:29Z</dcterms:modified>
  <cp:category/>
  <cp:version/>
  <cp:contentType/>
  <cp:contentStatus/>
</cp:coreProperties>
</file>